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005" activeTab="0"/>
  </bookViews>
  <sheets>
    <sheet name="変圧器比較用" sheetId="1" r:id="rId1"/>
    <sheet name="変圧器効率(計算シート)" sheetId="2" r:id="rId2"/>
  </sheets>
  <definedNames>
    <definedName name="_xlnm.Print_Area" localSheetId="1">'変圧器効率(計算シート)'!$B$1:$M$126</definedName>
  </definedNames>
  <calcPr fullCalcOnLoad="1"/>
</workbook>
</file>

<file path=xl/sharedStrings.xml><?xml version="1.0" encoding="utf-8"?>
<sst xmlns="http://schemas.openxmlformats.org/spreadsheetml/2006/main" count="113" uniqueCount="94">
  <si>
    <t>備考</t>
  </si>
  <si>
    <t>120%以上</t>
  </si>
  <si>
    <t>90%未満</t>
  </si>
  <si>
    <t>使用段階の
省エネ性能</t>
  </si>
  <si>
    <t>注1)</t>
  </si>
  <si>
    <t>判断基準</t>
  </si>
  <si>
    <t>高効率であること</t>
  </si>
  <si>
    <t>性能等</t>
  </si>
  <si>
    <t>その他</t>
  </si>
  <si>
    <t>情報の開示</t>
  </si>
  <si>
    <t>長期使用に関する記述</t>
  </si>
  <si>
    <t>対象</t>
  </si>
  <si>
    <t>長期</t>
  </si>
  <si>
    <t>廃棄</t>
  </si>
  <si>
    <t>リサイクルに関する記述</t>
  </si>
  <si>
    <t>有無で回答</t>
  </si>
  <si>
    <t>回答対象製品名</t>
  </si>
  <si>
    <t>品質</t>
  </si>
  <si>
    <t>品質に関して特記すべき内容があれば、自由に記述下さい。</t>
  </si>
  <si>
    <t>※これらの表示場所</t>
  </si>
  <si>
    <t>減量化</t>
  </si>
  <si>
    <t>再生資源・再生部品の使用</t>
  </si>
  <si>
    <t>（品質全般に関する特記）</t>
  </si>
  <si>
    <t>情報開示されているか</t>
  </si>
  <si>
    <t>各部品の材料表示</t>
  </si>
  <si>
    <t>表示</t>
  </si>
  <si>
    <t>再生材料の使用率</t>
  </si>
  <si>
    <t>率</t>
  </si>
  <si>
    <t>分離・分別処理の容易化</t>
  </si>
  <si>
    <t>分別解体配慮</t>
  </si>
  <si>
    <t>減量化・減容化・再資源化配慮</t>
  </si>
  <si>
    <t>安全性・環境保全性の確保</t>
  </si>
  <si>
    <t>RoHS指定含有</t>
  </si>
  <si>
    <t>環境全般に関して特記すべき内容があれば、自由に記述下さい。</t>
  </si>
  <si>
    <t>廃棄時に関する記述</t>
  </si>
  <si>
    <t>提供対象者に関する記述</t>
  </si>
  <si>
    <t>110%以上～120%未満</t>
  </si>
  <si>
    <t>100%以上～110%未満</t>
  </si>
  <si>
    <t>90%以上～100%未満</t>
  </si>
  <si>
    <t>　負荷損</t>
  </si>
  <si>
    <t>準拠規格</t>
  </si>
  <si>
    <t>容量</t>
  </si>
  <si>
    <t>評価項目</t>
  </si>
  <si>
    <t>低騒音化</t>
  </si>
  <si>
    <t>規格値以下であること</t>
  </si>
  <si>
    <t>dB低減</t>
  </si>
  <si>
    <t>難燃性・自己消火性</t>
  </si>
  <si>
    <t>寿命</t>
  </si>
  <si>
    <t>推奨更新時期</t>
  </si>
  <si>
    <t>年</t>
  </si>
  <si>
    <t>外形　X</t>
  </si>
  <si>
    <t>mm（車輪無）</t>
  </si>
  <si>
    <t>JIS標準盤収容</t>
  </si>
  <si>
    <t>可否で回答</t>
  </si>
  <si>
    <t>再資源化率（リサイクル率）</t>
  </si>
  <si>
    <t>力　　　率</t>
  </si>
  <si>
    <t>効    率 (％)</t>
  </si>
  <si>
    <t>負荷率</t>
  </si>
  <si>
    <t>(%)</t>
  </si>
  <si>
    <t>①無負荷損</t>
  </si>
  <si>
    <t>②効率 {</t>
  </si>
  <si>
    <t>特記すべき内容があれば、自由に記述下さい。</t>
  </si>
  <si>
    <t>基準負荷に対し</t>
  </si>
  <si>
    <t>約</t>
  </si>
  <si>
    <t>型式参考値など</t>
  </si>
  <si>
    <t>本体</t>
  </si>
  <si>
    <t>製品質量が小さいこと</t>
  </si>
  <si>
    <t>梱包</t>
  </si>
  <si>
    <t>③低損失
　技術</t>
  </si>
  <si>
    <t>力率1.0時</t>
  </si>
  <si>
    <t>一次/二次電圧/周波数/結線</t>
  </si>
  <si>
    <t>◆◆◆</t>
  </si>
  <si>
    <t>1)◆表示は、基準エネルギー消費効率（W）に対し下記とします。</t>
  </si>
  <si>
    <t>◆◆◆◆◆</t>
  </si>
  <si>
    <t>◆◆◆◆</t>
  </si>
  <si>
    <t>◆◆</t>
  </si>
  <si>
    <t>◆</t>
  </si>
  <si>
    <t>■評価シート(案)</t>
  </si>
  <si>
    <t>W</t>
  </si>
  <si>
    <t>W</t>
  </si>
  <si>
    <t>W</t>
  </si>
  <si>
    <t>ﾘｻｲｸﾙ</t>
  </si>
  <si>
    <t>URL/カタログなど</t>
  </si>
  <si>
    <t>kｇ</t>
  </si>
  <si>
    <t>mm</t>
  </si>
  <si>
    <t>　　　Y</t>
  </si>
  <si>
    <t>　　　Z</t>
  </si>
  <si>
    <t>SF6ガス</t>
  </si>
  <si>
    <t>%</t>
  </si>
  <si>
    <t>注記</t>
  </si>
  <si>
    <t>　　V/　　V/　　Hz/</t>
  </si>
  <si>
    <t>（環境負荷全般に関する特記）</t>
  </si>
  <si>
    <t>環境負荷</t>
  </si>
  <si>
    <t>電気設備学会 地球環境委員会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</si>
</sst>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×&quot;#,##0"/>
    <numFmt numFmtId="177" formatCode="&quot;×&quot;#,##0.0"/>
    <numFmt numFmtId="178" formatCode="#,##0&quot;%&quot;"/>
    <numFmt numFmtId="179" formatCode="#,##0&quot;%&quot;&quot;負&quot;&quot;荷&quot;&quot;時&quot;"/>
    <numFmt numFmtId="180" formatCode="#,##0;[Red]#,##0"/>
    <numFmt numFmtId="181" formatCode="0.0_ "/>
    <numFmt numFmtId="182" formatCode="0_ "/>
    <numFmt numFmtId="183" formatCode="0.0%"/>
    <numFmt numFmtId="184" formatCode="0.000%"/>
    <numFmt numFmtId="185" formatCode="0.0000%"/>
    <numFmt numFmtId="186" formatCode="#,##0.0;[Red]\-#,##0.0"/>
    <numFmt numFmtId="187" formatCode="#,##0.000;[Red]\-#,##0.000"/>
    <numFmt numFmtId="188" formatCode="#,##0.0;[Red]#,##0.0"/>
    <numFmt numFmtId="189" formatCode="#,##0.00;[Red]#,##0.00"/>
    <numFmt numFmtId="190" formatCode=";;"/>
    <numFmt numFmtId="191" formatCode="0.0"/>
    <numFmt numFmtId="192" formatCode="0.0000"/>
    <numFmt numFmtId="193" formatCode="0.000"/>
    <numFmt numFmtId="194" formatCode="0&quot;kVA&quot;"/>
  </numFmts>
  <fonts count="16"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HG丸ｺﾞｼｯｸM-PRO"/>
      <family val="3"/>
    </font>
    <font>
      <sz val="8"/>
      <name val="ＭＳ 明朝"/>
      <family val="1"/>
    </font>
    <font>
      <sz val="2"/>
      <name val="HG丸ｺﾞｼｯｸM-PRO"/>
      <family val="3"/>
    </font>
    <font>
      <sz val="3.5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7.25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2" fillId="2" borderId="15" xfId="0" applyNumberFormat="1" applyFont="1" applyFill="1" applyBorder="1" applyAlignment="1">
      <alignment vertical="center" shrinkToFit="1"/>
    </xf>
    <xf numFmtId="180" fontId="2" fillId="2" borderId="1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21">
      <alignment/>
      <protection/>
    </xf>
    <xf numFmtId="0" fontId="6" fillId="0" borderId="0" xfId="21" applyNumberFormat="1" applyBorder="1">
      <alignment/>
      <protection/>
    </xf>
    <xf numFmtId="0" fontId="6" fillId="0" borderId="0" xfId="21" applyNumberFormat="1">
      <alignment/>
      <protection/>
    </xf>
    <xf numFmtId="0" fontId="6" fillId="0" borderId="0" xfId="21" applyNumberFormat="1" applyAlignment="1" quotePrefix="1">
      <alignment horizontal="left"/>
      <protection/>
    </xf>
    <xf numFmtId="0" fontId="6" fillId="0" borderId="0" xfId="21" applyNumberFormat="1" applyAlignment="1">
      <alignment horizontal="center"/>
      <protection/>
    </xf>
    <xf numFmtId="0" fontId="6" fillId="0" borderId="8" xfId="21" applyNumberFormat="1" applyBorder="1" applyAlignment="1" quotePrefix="1">
      <alignment horizontal="center"/>
      <protection/>
    </xf>
    <xf numFmtId="0" fontId="6" fillId="0" borderId="18" xfId="21" applyNumberFormat="1" applyBorder="1">
      <alignment/>
      <protection/>
    </xf>
    <xf numFmtId="0" fontId="6" fillId="0" borderId="19" xfId="21" applyNumberFormat="1" applyBorder="1" applyAlignment="1">
      <alignment horizontal="centerContinuous"/>
      <protection/>
    </xf>
    <xf numFmtId="0" fontId="6" fillId="0" borderId="20" xfId="21" applyNumberFormat="1" applyBorder="1">
      <alignment/>
      <protection/>
    </xf>
    <xf numFmtId="0" fontId="6" fillId="0" borderId="9" xfId="21" applyNumberFormat="1" applyBorder="1" applyAlignment="1">
      <alignment horizontal="center"/>
      <protection/>
    </xf>
    <xf numFmtId="191" fontId="6" fillId="0" borderId="9" xfId="21" applyNumberFormat="1" applyBorder="1" applyAlignment="1">
      <alignment horizontal="center"/>
      <protection/>
    </xf>
    <xf numFmtId="191" fontId="6" fillId="0" borderId="21" xfId="21" applyNumberFormat="1" applyBorder="1" applyAlignment="1">
      <alignment horizontal="center"/>
      <protection/>
    </xf>
    <xf numFmtId="191" fontId="6" fillId="0" borderId="22" xfId="21" applyNumberFormat="1" applyBorder="1" applyAlignment="1">
      <alignment horizontal="center"/>
      <protection/>
    </xf>
    <xf numFmtId="0" fontId="6" fillId="2" borderId="0" xfId="21" applyNumberFormat="1" applyFill="1">
      <alignment/>
      <protection/>
    </xf>
    <xf numFmtId="0" fontId="6" fillId="0" borderId="0" xfId="21" applyFont="1">
      <alignment/>
      <protection/>
    </xf>
    <xf numFmtId="0" fontId="2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2" fontId="6" fillId="0" borderId="23" xfId="21" applyNumberFormat="1" applyBorder="1">
      <alignment/>
      <protection/>
    </xf>
    <xf numFmtId="2" fontId="6" fillId="0" borderId="24" xfId="21" applyNumberFormat="1" applyBorder="1">
      <alignment/>
      <protection/>
    </xf>
    <xf numFmtId="2" fontId="6" fillId="0" borderId="25" xfId="21" applyNumberFormat="1" applyBorder="1">
      <alignment/>
      <protection/>
    </xf>
    <xf numFmtId="2" fontId="6" fillId="0" borderId="18" xfId="21" applyNumberFormat="1" applyBorder="1">
      <alignment/>
      <protection/>
    </xf>
    <xf numFmtId="0" fontId="2" fillId="0" borderId="0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6" fillId="0" borderId="26" xfId="21" applyNumberFormat="1" applyBorder="1">
      <alignment/>
      <protection/>
    </xf>
    <xf numFmtId="0" fontId="6" fillId="0" borderId="27" xfId="21" applyNumberFormat="1" applyBorder="1">
      <alignment/>
      <protection/>
    </xf>
    <xf numFmtId="2" fontId="6" fillId="0" borderId="27" xfId="21" applyNumberFormat="1" applyBorder="1">
      <alignment/>
      <protection/>
    </xf>
    <xf numFmtId="0" fontId="6" fillId="0" borderId="24" xfId="21" applyNumberFormat="1" applyBorder="1">
      <alignment/>
      <protection/>
    </xf>
    <xf numFmtId="0" fontId="2" fillId="0" borderId="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4" fillId="4" borderId="4" xfId="0" applyFont="1" applyFill="1" applyBorder="1" applyAlignment="1" quotePrefix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94" fontId="2" fillId="2" borderId="28" xfId="0" applyNumberFormat="1" applyFont="1" applyFill="1" applyBorder="1" applyAlignment="1">
      <alignment horizontal="right" vertical="center"/>
    </xf>
    <xf numFmtId="194" fontId="2" fillId="2" borderId="35" xfId="0" applyNumberFormat="1" applyFont="1" applyFill="1" applyBorder="1" applyAlignment="1">
      <alignment horizontal="right" vertical="center"/>
    </xf>
    <xf numFmtId="194" fontId="2" fillId="2" borderId="36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2" borderId="28" xfId="0" applyFont="1" applyFill="1" applyBorder="1" applyAlignment="1">
      <alignment vertical="center" shrinkToFit="1"/>
    </xf>
    <xf numFmtId="0" fontId="0" fillId="2" borderId="35" xfId="0" applyFont="1" applyFill="1" applyBorder="1" applyAlignment="1">
      <alignment vertical="center" shrinkToFit="1"/>
    </xf>
    <xf numFmtId="0" fontId="0" fillId="2" borderId="29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37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効率曲線　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'変圧器効率(計算シート)'!$C$5:$C$104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'変圧器効率(計算シート)'!$D$5:$D$104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1"/>
        </c:ser>
        <c:axId val="51917195"/>
        <c:axId val="64601572"/>
      </c:lineChart>
      <c:catAx>
        <c:axId val="5191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負荷率(％)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4601572"/>
        <c:crossesAt val="96"/>
        <c:auto val="0"/>
        <c:lblOffset val="100"/>
        <c:tickMarkSkip val="2"/>
        <c:noMultiLvlLbl val="0"/>
      </c:catAx>
      <c:valAx>
        <c:axId val="64601572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効率(％)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917195"/>
        <c:crossesAt val="1"/>
        <c:crossBetween val="midCat"/>
        <c:dispUnits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4543237"/>
        <c:axId val="65344814"/>
      </c:lineChart>
      <c:catAx>
        <c:axId val="4454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負荷率(％)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344814"/>
        <c:crossesAt val="96"/>
        <c:auto val="0"/>
        <c:lblOffset val="100"/>
        <c:tickLblSkip val="10"/>
        <c:tickMarkSkip val="5"/>
        <c:noMultiLvlLbl val="0"/>
      </c:catAx>
      <c:valAx>
        <c:axId val="65344814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効率(％)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43237"/>
        <c:crossesAt val="1"/>
        <c:crossBetween val="midCat"/>
        <c:dispUnits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'変圧器効率(計算シート)'!$C$5:$C$104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'変圧器効率(計算シート)'!$D$5:$D$104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1"/>
        </c:ser>
        <c:axId val="51232415"/>
        <c:axId val="58438552"/>
      </c:line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負荷率(％)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8438552"/>
        <c:crossesAt val="96"/>
        <c:auto val="0"/>
        <c:lblOffset val="100"/>
        <c:tickLblSkip val="10"/>
        <c:tickMarkSkip val="10"/>
        <c:noMultiLvlLbl val="0"/>
      </c:catAx>
      <c:valAx>
        <c:axId val="58438552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効率(％)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32415"/>
        <c:crossesAt val="1"/>
        <c:crossBetween val="midCat"/>
        <c:dispUnits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変圧器比較用!#REF!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変圧器比較用!#REF!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負荷率(%)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35902242"/>
        <c:crosses val="autoZero"/>
        <c:auto val="1"/>
        <c:lblOffset val="100"/>
        <c:tickLblSkip val="2"/>
        <c:tickMarkSkip val="2"/>
        <c:noMultiLvlLbl val="0"/>
      </c:catAx>
      <c:valAx>
        <c:axId val="35902242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効率(%)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56184921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HG丸ｺﾞｼｯｸM-PRO"/>
          <a:ea typeface="HG丸ｺﾞｼｯｸM-PRO"/>
          <a:cs typeface="HG丸ｺﾞｼｯｸM-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'変圧器効率(計算シート)'!$D$4:$D$104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4684723"/>
        <c:axId val="22400460"/>
      </c:scatterChart>
      <c:valAx>
        <c:axId val="546847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負荷率(%)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22400460"/>
        <c:crosses val="autoZero"/>
        <c:crossBetween val="midCat"/>
        <c:dispUnits/>
      </c:valAx>
      <c:valAx>
        <c:axId val="22400460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効率(%)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54684723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G丸ｺﾞｼｯｸM-PRO"/>
          <a:ea typeface="HG丸ｺﾞｼｯｸM-PRO"/>
          <a:cs typeface="HG丸ｺﾞｼｯｸM-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0</xdr:rowOff>
    </xdr:from>
    <xdr:to>
      <xdr:col>11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247775" y="0"/>
        <a:ext cx="2752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62075" y="0"/>
        <a:ext cx="2581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96</xdr:row>
      <xdr:rowOff>0</xdr:rowOff>
    </xdr:from>
    <xdr:to>
      <xdr:col>12</xdr:col>
      <xdr:colOff>276225</xdr:colOff>
      <xdr:row>96</xdr:row>
      <xdr:rowOff>0</xdr:rowOff>
    </xdr:to>
    <xdr:graphicFrame>
      <xdr:nvGraphicFramePr>
        <xdr:cNvPr id="4" name="Chart 5"/>
        <xdr:cNvGraphicFramePr/>
      </xdr:nvGraphicFramePr>
      <xdr:xfrm>
        <a:off x="1933575" y="15220950"/>
        <a:ext cx="2381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17</xdr:row>
      <xdr:rowOff>133350</xdr:rowOff>
    </xdr:from>
    <xdr:to>
      <xdr:col>11</xdr:col>
      <xdr:colOff>333375</xdr:colOff>
      <xdr:row>25</xdr:row>
      <xdr:rowOff>171450</xdr:rowOff>
    </xdr:to>
    <xdr:graphicFrame>
      <xdr:nvGraphicFramePr>
        <xdr:cNvPr id="5" name="Chart 10"/>
        <xdr:cNvGraphicFramePr/>
      </xdr:nvGraphicFramePr>
      <xdr:xfrm>
        <a:off x="1247775" y="2733675"/>
        <a:ext cx="27241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showGridLines="0" showZeros="0" tabSelected="1" zoomScaleSheetLayoutView="100" workbookViewId="0" topLeftCell="A1">
      <selection activeCell="L3" sqref="L3:O3"/>
    </sheetView>
  </sheetViews>
  <sheetFormatPr defaultColWidth="9.00390625" defaultRowHeight="12.75"/>
  <cols>
    <col min="1" max="1" width="1.25" style="1" customWidth="1"/>
    <col min="2" max="3" width="2.00390625" style="1" customWidth="1"/>
    <col min="4" max="8" width="5.25390625" style="1" customWidth="1"/>
    <col min="9" max="9" width="5.75390625" style="1" customWidth="1"/>
    <col min="10" max="14" width="5.25390625" style="1" customWidth="1"/>
    <col min="15" max="15" width="3.75390625" style="1" customWidth="1"/>
    <col min="16" max="16" width="1.4921875" style="1" customWidth="1"/>
    <col min="17" max="17" width="1.00390625" style="1" customWidth="1"/>
    <col min="18" max="16384" width="8.75390625" style="1" customWidth="1"/>
  </cols>
  <sheetData>
    <row r="1" spans="2:15" ht="13.5">
      <c r="B1" s="46" t="s">
        <v>77</v>
      </c>
      <c r="F1" s="113"/>
      <c r="G1" s="113"/>
      <c r="I1" s="114" t="s">
        <v>16</v>
      </c>
      <c r="J1" s="115"/>
      <c r="K1" s="116"/>
      <c r="L1" s="117"/>
      <c r="M1" s="118"/>
      <c r="N1" s="118"/>
      <c r="O1" s="119"/>
    </row>
    <row r="2" spans="6:15" ht="11.25">
      <c r="F2" s="113"/>
      <c r="G2" s="113"/>
      <c r="I2" s="114" t="s">
        <v>70</v>
      </c>
      <c r="J2" s="115"/>
      <c r="K2" s="116"/>
      <c r="L2" s="120" t="s">
        <v>90</v>
      </c>
      <c r="M2" s="121"/>
      <c r="N2" s="121"/>
      <c r="O2" s="122"/>
    </row>
    <row r="3" spans="9:15" ht="11.25">
      <c r="I3" s="114" t="s">
        <v>41</v>
      </c>
      <c r="J3" s="115"/>
      <c r="K3" s="116"/>
      <c r="L3" s="123"/>
      <c r="M3" s="124"/>
      <c r="N3" s="124"/>
      <c r="O3" s="125"/>
    </row>
    <row r="4" spans="9:15" ht="11.25">
      <c r="I4" s="114" t="s">
        <v>40</v>
      </c>
      <c r="J4" s="115"/>
      <c r="K4" s="116"/>
      <c r="L4" s="120"/>
      <c r="M4" s="121"/>
      <c r="N4" s="121"/>
      <c r="O4" s="122"/>
    </row>
    <row r="5" spans="12:15" ht="11.25">
      <c r="L5" s="3"/>
      <c r="M5" s="3"/>
      <c r="N5" s="3"/>
      <c r="O5" s="3"/>
    </row>
    <row r="6" spans="2:15" ht="11.25">
      <c r="B6" s="126" t="s">
        <v>42</v>
      </c>
      <c r="C6" s="127"/>
      <c r="D6" s="127"/>
      <c r="E6" s="128"/>
      <c r="F6" s="129" t="s">
        <v>5</v>
      </c>
      <c r="G6" s="130"/>
      <c r="H6" s="130"/>
      <c r="I6" s="8" t="s">
        <v>7</v>
      </c>
      <c r="J6" s="9"/>
      <c r="K6" s="9"/>
      <c r="L6" s="9"/>
      <c r="M6" s="114" t="s">
        <v>0</v>
      </c>
      <c r="N6" s="115"/>
      <c r="O6" s="131"/>
    </row>
    <row r="7" spans="2:15" ht="11.25">
      <c r="B7" s="132" t="s">
        <v>17</v>
      </c>
      <c r="C7" s="135">
        <v>1</v>
      </c>
      <c r="D7" s="103" t="s">
        <v>3</v>
      </c>
      <c r="E7" s="104"/>
      <c r="F7" s="109" t="s">
        <v>6</v>
      </c>
      <c r="G7" s="94"/>
      <c r="H7" s="95"/>
      <c r="I7" s="13"/>
      <c r="J7" s="7"/>
      <c r="K7" s="7"/>
      <c r="L7" s="41"/>
      <c r="M7" s="4"/>
      <c r="N7" s="2"/>
      <c r="O7" s="5"/>
    </row>
    <row r="8" spans="2:15" ht="11.25">
      <c r="B8" s="133"/>
      <c r="C8" s="136"/>
      <c r="D8" s="105"/>
      <c r="E8" s="106"/>
      <c r="F8" s="96"/>
      <c r="G8" s="97"/>
      <c r="H8" s="98"/>
      <c r="I8" s="26" t="s">
        <v>59</v>
      </c>
      <c r="J8" s="48"/>
      <c r="K8" s="2" t="s">
        <v>78</v>
      </c>
      <c r="L8" s="75"/>
      <c r="M8" s="4"/>
      <c r="N8" s="2"/>
      <c r="O8" s="5"/>
    </row>
    <row r="9" spans="2:15" ht="11.25">
      <c r="B9" s="133"/>
      <c r="C9" s="136"/>
      <c r="D9" s="105"/>
      <c r="E9" s="106"/>
      <c r="F9" s="96"/>
      <c r="G9" s="97"/>
      <c r="H9" s="98"/>
      <c r="I9" s="26"/>
      <c r="J9" s="49"/>
      <c r="K9" s="12"/>
      <c r="L9" s="76"/>
      <c r="M9" s="4"/>
      <c r="N9" s="2"/>
      <c r="O9" s="5"/>
    </row>
    <row r="10" spans="2:15" ht="11.25">
      <c r="B10" s="133"/>
      <c r="C10" s="136"/>
      <c r="D10" s="105"/>
      <c r="E10" s="106"/>
      <c r="F10" s="96"/>
      <c r="G10" s="97"/>
      <c r="H10" s="98"/>
      <c r="I10" s="26" t="s">
        <v>39</v>
      </c>
      <c r="J10" s="48"/>
      <c r="K10" s="2" t="s">
        <v>79</v>
      </c>
      <c r="L10" s="75"/>
      <c r="M10" s="4"/>
      <c r="N10" s="2"/>
      <c r="O10" s="5"/>
    </row>
    <row r="11" spans="2:15" ht="11.25">
      <c r="B11" s="133"/>
      <c r="C11" s="136"/>
      <c r="D11" s="105"/>
      <c r="E11" s="106"/>
      <c r="F11" s="96"/>
      <c r="G11" s="97"/>
      <c r="H11" s="98"/>
      <c r="I11" s="4"/>
      <c r="J11" s="12"/>
      <c r="K11" s="12"/>
      <c r="L11" s="5"/>
      <c r="M11" s="4"/>
      <c r="N11" s="2"/>
      <c r="O11" s="5"/>
    </row>
    <row r="12" spans="2:15" ht="11.25">
      <c r="B12" s="133"/>
      <c r="C12" s="136"/>
      <c r="D12" s="105"/>
      <c r="E12" s="106"/>
      <c r="F12" s="96"/>
      <c r="G12" s="97"/>
      <c r="H12" s="98"/>
      <c r="I12" s="99" t="s">
        <v>60</v>
      </c>
      <c r="J12" s="16">
        <f>J8+J10*(L12/100)^2</f>
        <v>0</v>
      </c>
      <c r="K12" s="16" t="s">
        <v>80</v>
      </c>
      <c r="L12" s="47">
        <v>40</v>
      </c>
      <c r="M12" s="4" t="s">
        <v>62</v>
      </c>
      <c r="N12" s="2"/>
      <c r="O12" s="5"/>
    </row>
    <row r="13" spans="2:15" ht="11.25">
      <c r="B13" s="133"/>
      <c r="C13" s="136"/>
      <c r="D13" s="105"/>
      <c r="E13" s="106"/>
      <c r="F13" s="96"/>
      <c r="G13" s="97"/>
      <c r="H13" s="98"/>
      <c r="I13" s="99"/>
      <c r="J13" s="12"/>
      <c r="K13" s="12"/>
      <c r="L13" s="76"/>
      <c r="M13" s="4"/>
      <c r="N13" s="2"/>
      <c r="O13" s="5"/>
    </row>
    <row r="14" spans="2:15" ht="11.25">
      <c r="B14" s="133"/>
      <c r="C14" s="136"/>
      <c r="D14" s="105"/>
      <c r="E14" s="106"/>
      <c r="F14" s="96"/>
      <c r="G14" s="97"/>
      <c r="H14" s="98"/>
      <c r="I14" s="99"/>
      <c r="J14" s="15"/>
      <c r="K14" s="2" t="s">
        <v>4</v>
      </c>
      <c r="L14" s="77"/>
      <c r="M14" s="4"/>
      <c r="N14" s="2"/>
      <c r="O14" s="5"/>
    </row>
    <row r="15" spans="2:15" ht="11.25">
      <c r="B15" s="133"/>
      <c r="C15" s="136"/>
      <c r="D15" s="105"/>
      <c r="E15" s="106"/>
      <c r="F15" s="96"/>
      <c r="G15" s="97"/>
      <c r="H15" s="98"/>
      <c r="I15" s="26"/>
      <c r="J15" s="49"/>
      <c r="K15" s="12"/>
      <c r="L15" s="76"/>
      <c r="M15" s="4"/>
      <c r="N15" s="2"/>
      <c r="O15" s="5"/>
    </row>
    <row r="16" spans="2:15" ht="22.5">
      <c r="B16" s="133"/>
      <c r="C16" s="136"/>
      <c r="D16" s="105"/>
      <c r="E16" s="106"/>
      <c r="F16" s="96"/>
      <c r="G16" s="97"/>
      <c r="H16" s="98"/>
      <c r="I16" s="50" t="s">
        <v>68</v>
      </c>
      <c r="J16" s="100"/>
      <c r="K16" s="121"/>
      <c r="L16" s="101"/>
      <c r="M16" s="105" t="s">
        <v>61</v>
      </c>
      <c r="N16" s="86"/>
      <c r="O16" s="106"/>
    </row>
    <row r="17" spans="2:15" ht="11.25">
      <c r="B17" s="133"/>
      <c r="C17" s="136"/>
      <c r="D17" s="105"/>
      <c r="E17" s="106"/>
      <c r="F17" s="55"/>
      <c r="G17" s="25"/>
      <c r="H17" s="20"/>
      <c r="I17" s="78"/>
      <c r="J17" s="79"/>
      <c r="K17" s="25"/>
      <c r="L17" s="20"/>
      <c r="M17" s="21"/>
      <c r="N17" s="56"/>
      <c r="O17" s="22"/>
    </row>
    <row r="18" spans="2:15" ht="22.5" customHeight="1">
      <c r="B18" s="133"/>
      <c r="C18" s="136"/>
      <c r="D18" s="105"/>
      <c r="E18" s="106"/>
      <c r="F18" s="87"/>
      <c r="G18" s="88"/>
      <c r="H18" s="88"/>
      <c r="I18" s="88"/>
      <c r="J18" s="88"/>
      <c r="K18" s="88"/>
      <c r="L18" s="89"/>
      <c r="M18" s="142"/>
      <c r="N18" s="143"/>
      <c r="O18" s="144"/>
    </row>
    <row r="19" spans="2:15" ht="22.5" customHeight="1">
      <c r="B19" s="133"/>
      <c r="C19" s="136"/>
      <c r="D19" s="105"/>
      <c r="E19" s="106"/>
      <c r="F19" s="137"/>
      <c r="G19" s="138"/>
      <c r="H19" s="138"/>
      <c r="I19" s="138"/>
      <c r="J19" s="138"/>
      <c r="K19" s="138"/>
      <c r="L19" s="139"/>
      <c r="M19" s="105" t="s">
        <v>69</v>
      </c>
      <c r="N19" s="86"/>
      <c r="O19" s="106"/>
    </row>
    <row r="20" spans="2:15" ht="22.5" customHeight="1">
      <c r="B20" s="133"/>
      <c r="C20" s="136"/>
      <c r="D20" s="105"/>
      <c r="E20" s="106"/>
      <c r="F20" s="137"/>
      <c r="G20" s="138"/>
      <c r="H20" s="138"/>
      <c r="I20" s="138"/>
      <c r="J20" s="138"/>
      <c r="K20" s="138"/>
      <c r="L20" s="139"/>
      <c r="M20" s="105" t="str">
        <f>"定格効率"&amp;'変圧器効率(計算シート)'!D104&amp;" %"</f>
        <v>定格効率0 %</v>
      </c>
      <c r="N20" s="86"/>
      <c r="O20" s="106"/>
    </row>
    <row r="21" spans="2:15" ht="22.5" customHeight="1">
      <c r="B21" s="133"/>
      <c r="C21" s="136"/>
      <c r="D21" s="105"/>
      <c r="E21" s="106"/>
      <c r="F21" s="137"/>
      <c r="G21" s="138"/>
      <c r="H21" s="138"/>
      <c r="I21" s="138"/>
      <c r="J21" s="138"/>
      <c r="K21" s="138"/>
      <c r="L21" s="139"/>
      <c r="M21" s="105"/>
      <c r="N21" s="86"/>
      <c r="O21" s="106"/>
    </row>
    <row r="22" spans="2:15" ht="22.5" customHeight="1">
      <c r="B22" s="133"/>
      <c r="C22" s="136"/>
      <c r="D22" s="105"/>
      <c r="E22" s="106"/>
      <c r="F22" s="137"/>
      <c r="G22" s="138"/>
      <c r="H22" s="138"/>
      <c r="I22" s="138"/>
      <c r="J22" s="138"/>
      <c r="K22" s="138"/>
      <c r="L22" s="139"/>
      <c r="M22" s="105" t="e">
        <f>"最高効率"&amp;FIXED(1/(SQRT(($J$10/$L$3*0.1)*($J$8/$L$3*0.1))*0.02+1)*100,2,TRUE)&amp;" %"</f>
        <v>#DIV/0!</v>
      </c>
      <c r="N22" s="86"/>
      <c r="O22" s="106"/>
    </row>
    <row r="23" spans="2:15" ht="22.5" customHeight="1">
      <c r="B23" s="133"/>
      <c r="C23" s="136"/>
      <c r="D23" s="105"/>
      <c r="E23" s="106"/>
      <c r="F23" s="140"/>
      <c r="G23" s="141"/>
      <c r="H23" s="141"/>
      <c r="I23" s="141"/>
      <c r="J23" s="141"/>
      <c r="K23" s="141"/>
      <c r="L23" s="139"/>
      <c r="M23" s="105" t="e">
        <f>"負荷率 "&amp;FIXED(SQRT($J$8/$J$10)*100,1,TRUE)&amp;" %時"</f>
        <v>#DIV/0!</v>
      </c>
      <c r="N23" s="86"/>
      <c r="O23" s="106"/>
    </row>
    <row r="24" spans="2:15" ht="22.5" customHeight="1">
      <c r="B24" s="133"/>
      <c r="C24" s="136"/>
      <c r="D24" s="105"/>
      <c r="E24" s="106"/>
      <c r="F24" s="140"/>
      <c r="G24" s="141"/>
      <c r="H24" s="141"/>
      <c r="I24" s="141"/>
      <c r="J24" s="141"/>
      <c r="K24" s="141"/>
      <c r="L24" s="139"/>
      <c r="M24" s="145"/>
      <c r="N24" s="146"/>
      <c r="O24" s="147"/>
    </row>
    <row r="25" spans="2:15" ht="22.5" customHeight="1">
      <c r="B25" s="133"/>
      <c r="C25" s="136"/>
      <c r="D25" s="105"/>
      <c r="E25" s="106"/>
      <c r="F25" s="140"/>
      <c r="G25" s="141"/>
      <c r="H25" s="141"/>
      <c r="I25" s="141"/>
      <c r="J25" s="141"/>
      <c r="K25" s="141"/>
      <c r="L25" s="139"/>
      <c r="M25" s="145"/>
      <c r="N25" s="146"/>
      <c r="O25" s="147"/>
    </row>
    <row r="26" spans="2:15" ht="22.5" customHeight="1">
      <c r="B26" s="133"/>
      <c r="C26" s="102"/>
      <c r="D26" s="107"/>
      <c r="E26" s="108"/>
      <c r="F26" s="55"/>
      <c r="G26" s="25"/>
      <c r="H26" s="20"/>
      <c r="I26" s="80"/>
      <c r="J26" s="81"/>
      <c r="K26" s="81"/>
      <c r="L26" s="37"/>
      <c r="M26" s="4"/>
      <c r="N26" s="10"/>
      <c r="O26" s="11"/>
    </row>
    <row r="27" spans="2:15" ht="11.25">
      <c r="B27" s="133"/>
      <c r="C27" s="29"/>
      <c r="D27" s="21"/>
      <c r="E27" s="22"/>
      <c r="F27" s="18"/>
      <c r="G27" s="24"/>
      <c r="H27" s="19"/>
      <c r="I27" s="4"/>
      <c r="J27" s="12"/>
      <c r="K27" s="12"/>
      <c r="L27" s="16"/>
      <c r="M27" s="13"/>
      <c r="N27" s="2"/>
      <c r="O27" s="5"/>
    </row>
    <row r="28" spans="2:15" ht="11.25">
      <c r="B28" s="133"/>
      <c r="C28" s="29">
        <v>2</v>
      </c>
      <c r="D28" s="148" t="s">
        <v>43</v>
      </c>
      <c r="E28" s="149"/>
      <c r="F28" s="148" t="s">
        <v>44</v>
      </c>
      <c r="G28" s="150"/>
      <c r="H28" s="149"/>
      <c r="I28" s="74" t="s">
        <v>63</v>
      </c>
      <c r="J28" s="36"/>
      <c r="K28" s="27" t="s">
        <v>45</v>
      </c>
      <c r="L28" s="19"/>
      <c r="M28" s="4" t="s">
        <v>64</v>
      </c>
      <c r="N28" s="2"/>
      <c r="O28" s="5"/>
    </row>
    <row r="29" spans="2:15" ht="11.25">
      <c r="B29" s="133"/>
      <c r="C29" s="30"/>
      <c r="D29" s="33"/>
      <c r="E29" s="34"/>
      <c r="F29" s="33"/>
      <c r="G29" s="35"/>
      <c r="H29" s="34"/>
      <c r="I29" s="33"/>
      <c r="J29" s="35"/>
      <c r="K29" s="25"/>
      <c r="L29" s="20"/>
      <c r="M29" s="14"/>
      <c r="N29" s="10"/>
      <c r="O29" s="11"/>
    </row>
    <row r="30" spans="2:15" ht="11.25">
      <c r="B30" s="133"/>
      <c r="C30" s="29"/>
      <c r="D30" s="21"/>
      <c r="E30" s="22"/>
      <c r="F30" s="18"/>
      <c r="G30" s="24"/>
      <c r="H30" s="19"/>
      <c r="I30" s="4"/>
      <c r="J30" s="12"/>
      <c r="K30" s="17"/>
      <c r="L30" s="16"/>
      <c r="M30" s="13"/>
      <c r="N30" s="2"/>
      <c r="O30" s="5"/>
    </row>
    <row r="31" spans="2:15" ht="11.25">
      <c r="B31" s="133"/>
      <c r="C31" s="29">
        <v>3</v>
      </c>
      <c r="D31" s="99" t="s">
        <v>46</v>
      </c>
      <c r="E31" s="151"/>
      <c r="F31" s="105"/>
      <c r="G31" s="150"/>
      <c r="H31" s="149"/>
      <c r="I31" s="23"/>
      <c r="J31" s="51"/>
      <c r="K31" s="27"/>
      <c r="L31" s="19"/>
      <c r="M31" s="4"/>
      <c r="N31" s="2"/>
      <c r="O31" s="5"/>
    </row>
    <row r="32" spans="2:15" ht="11.25">
      <c r="B32" s="133"/>
      <c r="C32" s="30"/>
      <c r="D32" s="33"/>
      <c r="E32" s="34"/>
      <c r="F32" s="33"/>
      <c r="G32" s="35"/>
      <c r="H32" s="34"/>
      <c r="I32" s="33"/>
      <c r="J32" s="35"/>
      <c r="K32" s="25"/>
      <c r="L32" s="20"/>
      <c r="M32" s="14"/>
      <c r="N32" s="10"/>
      <c r="O32" s="11"/>
    </row>
    <row r="33" spans="2:15" ht="11.25">
      <c r="B33" s="133"/>
      <c r="C33" s="29"/>
      <c r="D33" s="21"/>
      <c r="E33" s="22"/>
      <c r="F33" s="18"/>
      <c r="G33" s="24"/>
      <c r="H33" s="19"/>
      <c r="I33" s="4"/>
      <c r="J33" s="12"/>
      <c r="K33" s="17"/>
      <c r="L33" s="16"/>
      <c r="M33" s="13"/>
      <c r="N33" s="2"/>
      <c r="O33" s="5"/>
    </row>
    <row r="34" spans="2:15" ht="11.25">
      <c r="B34" s="133"/>
      <c r="C34" s="29">
        <v>4</v>
      </c>
      <c r="D34" s="148" t="s">
        <v>47</v>
      </c>
      <c r="E34" s="149"/>
      <c r="F34" s="105" t="s">
        <v>48</v>
      </c>
      <c r="G34" s="150"/>
      <c r="H34" s="149"/>
      <c r="I34" s="23"/>
      <c r="J34" s="36"/>
      <c r="K34" s="27" t="s">
        <v>49</v>
      </c>
      <c r="L34" s="19"/>
      <c r="M34" s="4"/>
      <c r="N34" s="2"/>
      <c r="O34" s="5"/>
    </row>
    <row r="35" spans="2:15" ht="11.25">
      <c r="B35" s="133"/>
      <c r="C35" s="30"/>
      <c r="D35" s="33"/>
      <c r="E35" s="34"/>
      <c r="F35" s="33"/>
      <c r="G35" s="35"/>
      <c r="H35" s="34"/>
      <c r="I35" s="33"/>
      <c r="J35" s="35"/>
      <c r="K35" s="35"/>
      <c r="L35" s="34"/>
      <c r="M35" s="14"/>
      <c r="N35" s="10"/>
      <c r="O35" s="11"/>
    </row>
    <row r="36" spans="2:15" ht="11.25">
      <c r="B36" s="133"/>
      <c r="C36" s="29"/>
      <c r="D36" s="21"/>
      <c r="E36" s="22"/>
      <c r="F36" s="18"/>
      <c r="G36" s="24"/>
      <c r="H36" s="19"/>
      <c r="I36" s="4"/>
      <c r="J36" s="12"/>
      <c r="K36" s="12"/>
      <c r="L36" s="2"/>
      <c r="M36" s="13"/>
      <c r="N36" s="2"/>
      <c r="O36" s="5"/>
    </row>
    <row r="37" spans="2:15" ht="11.25">
      <c r="B37" s="133"/>
      <c r="C37" s="136">
        <v>5</v>
      </c>
      <c r="D37" s="105" t="s">
        <v>9</v>
      </c>
      <c r="E37" s="106"/>
      <c r="F37" s="105" t="s">
        <v>23</v>
      </c>
      <c r="G37" s="150"/>
      <c r="H37" s="149"/>
      <c r="I37" s="23"/>
      <c r="J37" s="36"/>
      <c r="K37" s="27"/>
      <c r="L37" s="32"/>
      <c r="M37" s="4" t="s">
        <v>15</v>
      </c>
      <c r="N37" s="2"/>
      <c r="O37" s="5"/>
    </row>
    <row r="38" spans="2:15" ht="11.25">
      <c r="B38" s="133"/>
      <c r="C38" s="136"/>
      <c r="D38" s="105"/>
      <c r="E38" s="106"/>
      <c r="F38" s="23"/>
      <c r="G38" s="31"/>
      <c r="H38" s="32"/>
      <c r="I38" s="23"/>
      <c r="J38" s="31"/>
      <c r="K38" s="24"/>
      <c r="L38" s="19"/>
      <c r="M38" s="4"/>
      <c r="N38" s="2"/>
      <c r="O38" s="5"/>
    </row>
    <row r="39" spans="2:15" ht="11.25">
      <c r="B39" s="133"/>
      <c r="C39" s="136"/>
      <c r="D39" s="105"/>
      <c r="E39" s="106"/>
      <c r="F39" s="105" t="s">
        <v>35</v>
      </c>
      <c r="G39" s="150"/>
      <c r="H39" s="149"/>
      <c r="I39" s="23" t="s">
        <v>11</v>
      </c>
      <c r="J39" s="36"/>
      <c r="K39" s="27"/>
      <c r="L39" s="19"/>
      <c r="M39" s="4" t="s">
        <v>15</v>
      </c>
      <c r="N39" s="2"/>
      <c r="O39" s="5"/>
    </row>
    <row r="40" spans="2:15" ht="11.25">
      <c r="B40" s="133"/>
      <c r="C40" s="136"/>
      <c r="D40" s="105"/>
      <c r="E40" s="106"/>
      <c r="F40" s="23"/>
      <c r="G40" s="31"/>
      <c r="H40" s="32"/>
      <c r="I40" s="23"/>
      <c r="J40" s="31"/>
      <c r="K40" s="24"/>
      <c r="L40" s="19"/>
      <c r="M40" s="4"/>
      <c r="N40" s="2"/>
      <c r="O40" s="5"/>
    </row>
    <row r="41" spans="2:15" ht="11.25">
      <c r="B41" s="133"/>
      <c r="C41" s="136"/>
      <c r="D41" s="105"/>
      <c r="E41" s="106"/>
      <c r="F41" s="23" t="s">
        <v>10</v>
      </c>
      <c r="G41" s="31"/>
      <c r="H41" s="32"/>
      <c r="I41" s="23" t="s">
        <v>12</v>
      </c>
      <c r="J41" s="36"/>
      <c r="K41" s="27"/>
      <c r="L41" s="19"/>
      <c r="M41" s="4" t="s">
        <v>15</v>
      </c>
      <c r="N41" s="2"/>
      <c r="O41" s="5"/>
    </row>
    <row r="42" spans="2:15" ht="11.25">
      <c r="B42" s="133"/>
      <c r="C42" s="136"/>
      <c r="D42" s="105"/>
      <c r="E42" s="106"/>
      <c r="F42" s="23"/>
      <c r="G42" s="31"/>
      <c r="H42" s="32"/>
      <c r="I42" s="23"/>
      <c r="J42" s="31"/>
      <c r="K42" s="31"/>
      <c r="L42" s="32"/>
      <c r="M42" s="4"/>
      <c r="N42" s="2"/>
      <c r="O42" s="5"/>
    </row>
    <row r="43" spans="2:15" ht="11.25">
      <c r="B43" s="133"/>
      <c r="C43" s="136"/>
      <c r="D43" s="105"/>
      <c r="E43" s="106"/>
      <c r="F43" s="23" t="s">
        <v>34</v>
      </c>
      <c r="G43" s="31"/>
      <c r="H43" s="32"/>
      <c r="I43" s="23" t="s">
        <v>13</v>
      </c>
      <c r="J43" s="36"/>
      <c r="K43" s="27"/>
      <c r="L43" s="19"/>
      <c r="M43" s="4" t="s">
        <v>15</v>
      </c>
      <c r="N43" s="2"/>
      <c r="O43" s="5"/>
    </row>
    <row r="44" spans="2:15" ht="11.25">
      <c r="B44" s="133"/>
      <c r="C44" s="136"/>
      <c r="D44" s="105"/>
      <c r="E44" s="106"/>
      <c r="F44" s="23"/>
      <c r="G44" s="31"/>
      <c r="H44" s="32"/>
      <c r="I44" s="23"/>
      <c r="J44" s="31"/>
      <c r="K44" s="31"/>
      <c r="L44" s="32"/>
      <c r="M44" s="4"/>
      <c r="N44" s="2"/>
      <c r="O44" s="5"/>
    </row>
    <row r="45" spans="2:15" ht="11.25">
      <c r="B45" s="133"/>
      <c r="C45" s="136"/>
      <c r="D45" s="105"/>
      <c r="E45" s="106"/>
      <c r="F45" s="23" t="s">
        <v>14</v>
      </c>
      <c r="G45" s="31"/>
      <c r="H45" s="32"/>
      <c r="I45" s="23" t="s">
        <v>81</v>
      </c>
      <c r="J45" s="36"/>
      <c r="K45" s="27"/>
      <c r="L45" s="19"/>
      <c r="M45" s="4" t="s">
        <v>15</v>
      </c>
      <c r="N45" s="4"/>
      <c r="O45" s="5"/>
    </row>
    <row r="46" spans="2:15" ht="11.25">
      <c r="B46" s="133"/>
      <c r="C46" s="136"/>
      <c r="D46" s="105"/>
      <c r="E46" s="106"/>
      <c r="F46" s="23"/>
      <c r="G46" s="31"/>
      <c r="H46" s="32"/>
      <c r="I46" s="23"/>
      <c r="J46" s="31"/>
      <c r="K46" s="31"/>
      <c r="L46" s="32"/>
      <c r="M46" s="4"/>
      <c r="N46" s="2"/>
      <c r="O46" s="5"/>
    </row>
    <row r="47" spans="2:15" ht="12">
      <c r="B47" s="133"/>
      <c r="C47" s="136"/>
      <c r="D47" s="105"/>
      <c r="E47" s="106"/>
      <c r="F47" s="23" t="s">
        <v>19</v>
      </c>
      <c r="G47" s="31"/>
      <c r="H47" s="32"/>
      <c r="I47" s="23"/>
      <c r="J47" s="155"/>
      <c r="K47" s="156"/>
      <c r="L47" s="157"/>
      <c r="M47" s="4" t="s">
        <v>82</v>
      </c>
      <c r="N47" s="2"/>
      <c r="O47" s="5"/>
    </row>
    <row r="48" spans="2:15" ht="11.25">
      <c r="B48" s="133"/>
      <c r="C48" s="30"/>
      <c r="D48" s="33"/>
      <c r="E48" s="34"/>
      <c r="F48" s="33"/>
      <c r="G48" s="35"/>
      <c r="H48" s="34"/>
      <c r="I48" s="33"/>
      <c r="J48" s="35"/>
      <c r="K48" s="35"/>
      <c r="L48" s="34"/>
      <c r="M48" s="14"/>
      <c r="N48" s="10"/>
      <c r="O48" s="11"/>
    </row>
    <row r="49" spans="2:15" ht="11.25">
      <c r="B49" s="133"/>
      <c r="C49" s="29"/>
      <c r="D49" s="23"/>
      <c r="E49" s="32"/>
      <c r="F49" s="23"/>
      <c r="G49" s="31"/>
      <c r="H49" s="32"/>
      <c r="I49" s="23"/>
      <c r="J49" s="31"/>
      <c r="K49" s="31"/>
      <c r="L49" s="32"/>
      <c r="M49" s="4"/>
      <c r="N49" s="2"/>
      <c r="O49" s="5"/>
    </row>
    <row r="50" spans="2:15" ht="11.25">
      <c r="B50" s="133"/>
      <c r="C50" s="29">
        <v>6</v>
      </c>
      <c r="D50" s="148" t="s">
        <v>8</v>
      </c>
      <c r="E50" s="149"/>
      <c r="F50" s="99" t="s">
        <v>22</v>
      </c>
      <c r="G50" s="158"/>
      <c r="H50" s="151"/>
      <c r="I50" s="159"/>
      <c r="J50" s="160"/>
      <c r="K50" s="160"/>
      <c r="L50" s="161"/>
      <c r="M50" s="152" t="s">
        <v>18</v>
      </c>
      <c r="N50" s="153"/>
      <c r="O50" s="154"/>
    </row>
    <row r="51" spans="2:15" ht="11.25">
      <c r="B51" s="134"/>
      <c r="C51" s="30"/>
      <c r="D51" s="33"/>
      <c r="E51" s="34"/>
      <c r="F51" s="33"/>
      <c r="G51" s="35"/>
      <c r="H51" s="34"/>
      <c r="I51" s="33"/>
      <c r="J51" s="35"/>
      <c r="K51" s="35"/>
      <c r="L51" s="34"/>
      <c r="M51" s="14"/>
      <c r="N51" s="10"/>
      <c r="O51" s="11"/>
    </row>
    <row r="52" spans="2:15" ht="11.25">
      <c r="B52" s="132" t="s">
        <v>92</v>
      </c>
      <c r="C52" s="28"/>
      <c r="D52" s="162"/>
      <c r="E52" s="163"/>
      <c r="F52" s="162"/>
      <c r="G52" s="164"/>
      <c r="H52" s="163"/>
      <c r="I52" s="38"/>
      <c r="J52" s="40"/>
      <c r="K52" s="40"/>
      <c r="L52" s="39"/>
      <c r="M52" s="13"/>
      <c r="N52" s="6"/>
      <c r="O52" s="41"/>
    </row>
    <row r="53" spans="2:15" ht="11.25">
      <c r="B53" s="133"/>
      <c r="C53" s="136">
        <v>1</v>
      </c>
      <c r="D53" s="105" t="s">
        <v>20</v>
      </c>
      <c r="E53" s="106"/>
      <c r="F53" s="148" t="s">
        <v>66</v>
      </c>
      <c r="G53" s="150"/>
      <c r="H53" s="149"/>
      <c r="I53" s="26" t="s">
        <v>65</v>
      </c>
      <c r="J53" s="52"/>
      <c r="K53" s="31" t="s">
        <v>83</v>
      </c>
      <c r="L53" s="32"/>
      <c r="M53" s="4"/>
      <c r="N53" s="2"/>
      <c r="O53" s="5"/>
    </row>
    <row r="54" spans="2:15" ht="11.25">
      <c r="B54" s="133"/>
      <c r="C54" s="136"/>
      <c r="D54" s="105"/>
      <c r="E54" s="106"/>
      <c r="F54" s="148"/>
      <c r="G54" s="150"/>
      <c r="H54" s="149"/>
      <c r="I54" s="23"/>
      <c r="J54" s="42"/>
      <c r="K54" s="31"/>
      <c r="L54" s="32"/>
      <c r="M54" s="4"/>
      <c r="N54" s="2"/>
      <c r="O54" s="5"/>
    </row>
    <row r="55" spans="2:15" ht="11.25">
      <c r="B55" s="133"/>
      <c r="C55" s="136"/>
      <c r="D55" s="105"/>
      <c r="E55" s="106"/>
      <c r="F55" s="148"/>
      <c r="G55" s="150"/>
      <c r="H55" s="149"/>
      <c r="I55" s="26" t="s">
        <v>52</v>
      </c>
      <c r="J55" s="54"/>
      <c r="K55" s="31"/>
      <c r="L55" s="32"/>
      <c r="M55" s="4" t="s">
        <v>53</v>
      </c>
      <c r="N55" s="2"/>
      <c r="O55" s="5"/>
    </row>
    <row r="56" spans="2:15" ht="11.25">
      <c r="B56" s="133"/>
      <c r="C56" s="136"/>
      <c r="D56" s="105"/>
      <c r="E56" s="106"/>
      <c r="F56" s="148"/>
      <c r="G56" s="150"/>
      <c r="H56" s="149"/>
      <c r="I56" s="23"/>
      <c r="J56" s="42"/>
      <c r="K56" s="31"/>
      <c r="L56" s="32"/>
      <c r="M56" s="4"/>
      <c r="N56" s="2"/>
      <c r="O56" s="5"/>
    </row>
    <row r="57" spans="2:15" ht="11.25">
      <c r="B57" s="133"/>
      <c r="C57" s="136"/>
      <c r="D57" s="105"/>
      <c r="E57" s="106"/>
      <c r="F57" s="148"/>
      <c r="G57" s="150"/>
      <c r="H57" s="149"/>
      <c r="I57" s="23" t="s">
        <v>50</v>
      </c>
      <c r="J57" s="52"/>
      <c r="K57" s="31" t="s">
        <v>84</v>
      </c>
      <c r="L57" s="32"/>
      <c r="M57" s="4"/>
      <c r="N57" s="2"/>
      <c r="O57" s="5"/>
    </row>
    <row r="58" spans="2:15" ht="11.25">
      <c r="B58" s="133"/>
      <c r="C58" s="136"/>
      <c r="D58" s="105"/>
      <c r="E58" s="106"/>
      <c r="F58" s="148"/>
      <c r="G58" s="150"/>
      <c r="H58" s="149"/>
      <c r="I58" s="23"/>
      <c r="J58" s="53"/>
      <c r="K58" s="31"/>
      <c r="L58" s="32"/>
      <c r="M58" s="4"/>
      <c r="N58" s="2"/>
      <c r="O58" s="5"/>
    </row>
    <row r="59" spans="2:15" ht="11.25">
      <c r="B59" s="133"/>
      <c r="C59" s="136"/>
      <c r="D59" s="105"/>
      <c r="E59" s="106"/>
      <c r="F59" s="148"/>
      <c r="G59" s="150"/>
      <c r="H59" s="149"/>
      <c r="I59" s="23" t="s">
        <v>85</v>
      </c>
      <c r="J59" s="52"/>
      <c r="K59" s="31" t="s">
        <v>84</v>
      </c>
      <c r="L59" s="32"/>
      <c r="M59" s="4"/>
      <c r="N59" s="2"/>
      <c r="O59" s="5"/>
    </row>
    <row r="60" spans="2:15" ht="11.25">
      <c r="B60" s="133"/>
      <c r="C60" s="136"/>
      <c r="D60" s="105"/>
      <c r="E60" s="106"/>
      <c r="F60" s="148"/>
      <c r="G60" s="150"/>
      <c r="H60" s="149"/>
      <c r="I60" s="23"/>
      <c r="J60" s="53"/>
      <c r="K60" s="31"/>
      <c r="L60" s="32"/>
      <c r="M60" s="4"/>
      <c r="N60" s="2"/>
      <c r="O60" s="5"/>
    </row>
    <row r="61" spans="2:15" ht="11.25">
      <c r="B61" s="133"/>
      <c r="C61" s="136"/>
      <c r="D61" s="105"/>
      <c r="E61" s="106"/>
      <c r="F61" s="148"/>
      <c r="G61" s="150"/>
      <c r="H61" s="149"/>
      <c r="I61" s="23" t="s">
        <v>86</v>
      </c>
      <c r="J61" s="52"/>
      <c r="K61" s="31" t="s">
        <v>51</v>
      </c>
      <c r="L61" s="32"/>
      <c r="M61" s="4"/>
      <c r="N61" s="2"/>
      <c r="O61" s="5"/>
    </row>
    <row r="62" spans="2:15" ht="11.25">
      <c r="B62" s="133"/>
      <c r="C62" s="30"/>
      <c r="D62" s="165"/>
      <c r="E62" s="166"/>
      <c r="F62" s="165"/>
      <c r="G62" s="167"/>
      <c r="H62" s="166"/>
      <c r="I62" s="33"/>
      <c r="J62" s="35"/>
      <c r="K62" s="35"/>
      <c r="L62" s="34"/>
      <c r="M62" s="14"/>
      <c r="N62" s="10"/>
      <c r="O62" s="11"/>
    </row>
    <row r="63" spans="2:15" ht="11.25">
      <c r="B63" s="133"/>
      <c r="C63" s="28"/>
      <c r="D63" s="162"/>
      <c r="E63" s="163"/>
      <c r="F63" s="162"/>
      <c r="G63" s="164"/>
      <c r="H63" s="163"/>
      <c r="I63" s="38"/>
      <c r="J63" s="40"/>
      <c r="K63" s="40"/>
      <c r="L63" s="39"/>
      <c r="M63" s="13"/>
      <c r="N63" s="6"/>
      <c r="O63" s="41"/>
    </row>
    <row r="64" spans="2:15" ht="11.25">
      <c r="B64" s="133"/>
      <c r="C64" s="136">
        <v>2</v>
      </c>
      <c r="D64" s="105" t="s">
        <v>21</v>
      </c>
      <c r="E64" s="106"/>
      <c r="F64" s="23" t="s">
        <v>24</v>
      </c>
      <c r="G64" s="31"/>
      <c r="H64" s="32"/>
      <c r="I64" s="23" t="s">
        <v>25</v>
      </c>
      <c r="J64" s="43"/>
      <c r="K64" s="31"/>
      <c r="L64" s="32"/>
      <c r="M64" s="4"/>
      <c r="N64" s="2"/>
      <c r="O64" s="5"/>
    </row>
    <row r="65" spans="2:15" ht="11.25">
      <c r="B65" s="133"/>
      <c r="C65" s="136"/>
      <c r="D65" s="105"/>
      <c r="E65" s="106"/>
      <c r="F65" s="23"/>
      <c r="G65" s="31"/>
      <c r="H65" s="32"/>
      <c r="I65" s="23"/>
      <c r="J65" s="42"/>
      <c r="K65" s="31"/>
      <c r="L65" s="32"/>
      <c r="M65" s="4"/>
      <c r="N65" s="2"/>
      <c r="O65" s="5"/>
    </row>
    <row r="66" spans="2:15" ht="11.25">
      <c r="B66" s="133"/>
      <c r="C66" s="136"/>
      <c r="D66" s="105"/>
      <c r="E66" s="106"/>
      <c r="F66" s="23" t="s">
        <v>26</v>
      </c>
      <c r="G66" s="31"/>
      <c r="H66" s="32"/>
      <c r="I66" s="23" t="s">
        <v>27</v>
      </c>
      <c r="J66" s="44"/>
      <c r="K66" s="57"/>
      <c r="L66" s="58"/>
      <c r="M66" s="4"/>
      <c r="N66" s="2"/>
      <c r="O66" s="5"/>
    </row>
    <row r="67" spans="2:15" ht="11.25">
      <c r="B67" s="133"/>
      <c r="C67" s="136"/>
      <c r="D67" s="105"/>
      <c r="E67" s="106"/>
      <c r="F67" s="23"/>
      <c r="G67" s="31"/>
      <c r="H67" s="32"/>
      <c r="I67" s="23"/>
      <c r="J67" s="31"/>
      <c r="K67" s="31"/>
      <c r="L67" s="32"/>
      <c r="M67" s="4"/>
      <c r="N67" s="2"/>
      <c r="O67" s="5"/>
    </row>
    <row r="68" spans="2:15" ht="12">
      <c r="B68" s="133"/>
      <c r="C68" s="136"/>
      <c r="D68" s="105"/>
      <c r="E68" s="106"/>
      <c r="F68" s="23" t="s">
        <v>19</v>
      </c>
      <c r="G68" s="31"/>
      <c r="H68" s="32"/>
      <c r="I68" s="23"/>
      <c r="J68" s="168"/>
      <c r="K68" s="169"/>
      <c r="L68" s="170"/>
      <c r="M68" s="4"/>
      <c r="N68" s="2"/>
      <c r="O68" s="5"/>
    </row>
    <row r="69" spans="2:15" ht="11.25">
      <c r="B69" s="133"/>
      <c r="C69" s="30"/>
      <c r="D69" s="165"/>
      <c r="E69" s="166"/>
      <c r="F69" s="165"/>
      <c r="G69" s="167"/>
      <c r="H69" s="166"/>
      <c r="I69" s="33"/>
      <c r="J69" s="35"/>
      <c r="K69" s="35"/>
      <c r="L69" s="34"/>
      <c r="M69" s="14"/>
      <c r="N69" s="10"/>
      <c r="O69" s="11"/>
    </row>
    <row r="70" spans="2:15" ht="11.25">
      <c r="B70" s="133"/>
      <c r="C70" s="29"/>
      <c r="D70" s="21"/>
      <c r="E70" s="22"/>
      <c r="F70" s="18"/>
      <c r="G70" s="24"/>
      <c r="H70" s="19"/>
      <c r="I70" s="4"/>
      <c r="J70" s="12"/>
      <c r="K70" s="12"/>
      <c r="L70" s="2"/>
      <c r="M70" s="13"/>
      <c r="N70" s="2"/>
      <c r="O70" s="5"/>
    </row>
    <row r="71" spans="2:15" ht="11.25">
      <c r="B71" s="133"/>
      <c r="C71" s="136">
        <v>3</v>
      </c>
      <c r="D71" s="105" t="s">
        <v>28</v>
      </c>
      <c r="E71" s="106"/>
      <c r="F71" s="105" t="s">
        <v>29</v>
      </c>
      <c r="G71" s="150"/>
      <c r="H71" s="149"/>
      <c r="I71" s="23"/>
      <c r="J71" s="36"/>
      <c r="K71" s="27"/>
      <c r="L71" s="32"/>
      <c r="M71" s="4" t="s">
        <v>15</v>
      </c>
      <c r="N71" s="2"/>
      <c r="O71" s="5"/>
    </row>
    <row r="72" spans="2:15" ht="11.25">
      <c r="B72" s="133"/>
      <c r="C72" s="136"/>
      <c r="D72" s="105"/>
      <c r="E72" s="106"/>
      <c r="F72" s="23"/>
      <c r="G72" s="31"/>
      <c r="H72" s="32"/>
      <c r="I72" s="23"/>
      <c r="J72" s="31"/>
      <c r="K72" s="24"/>
      <c r="L72" s="19"/>
      <c r="M72" s="4"/>
      <c r="N72" s="2"/>
      <c r="O72" s="5"/>
    </row>
    <row r="73" spans="2:15" ht="11.25">
      <c r="B73" s="133"/>
      <c r="C73" s="136"/>
      <c r="D73" s="105"/>
      <c r="E73" s="106"/>
      <c r="F73" s="99" t="s">
        <v>54</v>
      </c>
      <c r="G73" s="158"/>
      <c r="H73" s="151"/>
      <c r="I73" s="23"/>
      <c r="J73" s="36"/>
      <c r="K73" s="24" t="s">
        <v>88</v>
      </c>
      <c r="L73" s="32"/>
      <c r="M73" s="4"/>
      <c r="N73" s="2"/>
      <c r="O73" s="5"/>
    </row>
    <row r="74" spans="2:15" ht="11.25">
      <c r="B74" s="133"/>
      <c r="C74" s="136"/>
      <c r="D74" s="105"/>
      <c r="E74" s="106"/>
      <c r="F74" s="23"/>
      <c r="G74" s="31"/>
      <c r="H74" s="32"/>
      <c r="I74" s="23"/>
      <c r="J74" s="31"/>
      <c r="K74" s="24"/>
      <c r="L74" s="19"/>
      <c r="M74" s="4"/>
      <c r="N74" s="2"/>
      <c r="O74" s="5"/>
    </row>
    <row r="75" spans="2:15" ht="12">
      <c r="B75" s="133"/>
      <c r="C75" s="136"/>
      <c r="D75" s="105"/>
      <c r="E75" s="106"/>
      <c r="F75" s="23" t="s">
        <v>19</v>
      </c>
      <c r="G75" s="31"/>
      <c r="H75" s="32"/>
      <c r="I75" s="23"/>
      <c r="J75" s="168"/>
      <c r="K75" s="169"/>
      <c r="L75" s="170"/>
      <c r="M75" s="4" t="s">
        <v>82</v>
      </c>
      <c r="N75" s="2"/>
      <c r="O75" s="5"/>
    </row>
    <row r="76" spans="2:15" ht="11.25">
      <c r="B76" s="133"/>
      <c r="C76" s="30"/>
      <c r="D76" s="33"/>
      <c r="E76" s="34"/>
      <c r="F76" s="33"/>
      <c r="G76" s="35"/>
      <c r="H76" s="34"/>
      <c r="I76" s="33"/>
      <c r="J76" s="35"/>
      <c r="K76" s="35"/>
      <c r="L76" s="34"/>
      <c r="M76" s="14"/>
      <c r="N76" s="10"/>
      <c r="O76" s="11"/>
    </row>
    <row r="77" spans="2:15" ht="11.25">
      <c r="B77" s="133"/>
      <c r="C77" s="29"/>
      <c r="D77" s="23"/>
      <c r="E77" s="32"/>
      <c r="F77" s="23"/>
      <c r="G77" s="31"/>
      <c r="H77" s="32"/>
      <c r="I77" s="23"/>
      <c r="J77" s="31"/>
      <c r="K77" s="31"/>
      <c r="L77" s="32"/>
      <c r="M77" s="4"/>
      <c r="N77" s="2"/>
      <c r="O77" s="5"/>
    </row>
    <row r="78" spans="2:15" ht="11.25">
      <c r="B78" s="133"/>
      <c r="C78" s="136">
        <v>4</v>
      </c>
      <c r="D78" s="105" t="s">
        <v>67</v>
      </c>
      <c r="E78" s="106"/>
      <c r="F78" s="99" t="s">
        <v>30</v>
      </c>
      <c r="G78" s="158"/>
      <c r="H78" s="151"/>
      <c r="I78" s="23"/>
      <c r="J78" s="36"/>
      <c r="K78" s="27"/>
      <c r="L78" s="32"/>
      <c r="M78" s="4" t="s">
        <v>15</v>
      </c>
      <c r="N78" s="2"/>
      <c r="O78" s="5"/>
    </row>
    <row r="79" spans="2:15" ht="11.25">
      <c r="B79" s="133"/>
      <c r="C79" s="136"/>
      <c r="D79" s="105"/>
      <c r="E79" s="106"/>
      <c r="F79" s="23"/>
      <c r="G79" s="31"/>
      <c r="H79" s="32"/>
      <c r="I79" s="23"/>
      <c r="J79" s="31"/>
      <c r="K79" s="24"/>
      <c r="L79" s="19"/>
      <c r="M79" s="4"/>
      <c r="N79" s="2"/>
      <c r="O79" s="5"/>
    </row>
    <row r="80" spans="2:15" ht="12">
      <c r="B80" s="133"/>
      <c r="C80" s="136"/>
      <c r="D80" s="105"/>
      <c r="E80" s="106"/>
      <c r="F80" s="23" t="s">
        <v>19</v>
      </c>
      <c r="G80" s="31"/>
      <c r="H80" s="32"/>
      <c r="I80" s="23"/>
      <c r="J80" s="168"/>
      <c r="K80" s="169"/>
      <c r="L80" s="170"/>
      <c r="M80" s="4" t="s">
        <v>82</v>
      </c>
      <c r="N80" s="2"/>
      <c r="O80" s="5"/>
    </row>
    <row r="81" spans="2:15" ht="11.25">
      <c r="B81" s="133"/>
      <c r="C81" s="30"/>
      <c r="D81" s="33"/>
      <c r="E81" s="34"/>
      <c r="F81" s="33"/>
      <c r="G81" s="35"/>
      <c r="H81" s="34"/>
      <c r="I81" s="33"/>
      <c r="J81" s="35"/>
      <c r="K81" s="35"/>
      <c r="L81" s="34"/>
      <c r="M81" s="14"/>
      <c r="N81" s="10"/>
      <c r="O81" s="11"/>
    </row>
    <row r="82" spans="2:15" ht="11.25">
      <c r="B82" s="133"/>
      <c r="C82" s="29"/>
      <c r="D82" s="23"/>
      <c r="E82" s="32"/>
      <c r="F82" s="23"/>
      <c r="G82" s="31"/>
      <c r="H82" s="32"/>
      <c r="I82" s="23"/>
      <c r="J82" s="31"/>
      <c r="K82" s="31"/>
      <c r="L82" s="32"/>
      <c r="M82" s="4"/>
      <c r="N82" s="2"/>
      <c r="O82" s="5"/>
    </row>
    <row r="83" spans="2:15" ht="11.25">
      <c r="B83" s="133"/>
      <c r="C83" s="136">
        <v>5</v>
      </c>
      <c r="D83" s="105" t="s">
        <v>31</v>
      </c>
      <c r="E83" s="106"/>
      <c r="F83" s="99" t="s">
        <v>32</v>
      </c>
      <c r="G83" s="158"/>
      <c r="H83" s="151"/>
      <c r="I83" s="23"/>
      <c r="J83" s="36"/>
      <c r="K83" s="24"/>
      <c r="L83" s="32"/>
      <c r="M83" s="4" t="s">
        <v>15</v>
      </c>
      <c r="N83" s="2"/>
      <c r="O83" s="5"/>
    </row>
    <row r="84" spans="2:15" ht="11.25">
      <c r="B84" s="133"/>
      <c r="C84" s="136"/>
      <c r="D84" s="105"/>
      <c r="E84" s="106"/>
      <c r="F84" s="23"/>
      <c r="G84" s="31"/>
      <c r="H84" s="32"/>
      <c r="I84" s="23"/>
      <c r="J84" s="31"/>
      <c r="K84" s="24"/>
      <c r="L84" s="19"/>
      <c r="M84" s="4"/>
      <c r="N84" s="2"/>
      <c r="O84" s="5"/>
    </row>
    <row r="85" spans="2:15" ht="11.25">
      <c r="B85" s="133"/>
      <c r="C85" s="136"/>
      <c r="D85" s="105"/>
      <c r="E85" s="106"/>
      <c r="F85" s="99" t="s">
        <v>87</v>
      </c>
      <c r="G85" s="158"/>
      <c r="H85" s="151"/>
      <c r="I85" s="23"/>
      <c r="J85" s="36"/>
      <c r="K85" s="24"/>
      <c r="L85" s="32"/>
      <c r="M85" s="4" t="s">
        <v>15</v>
      </c>
      <c r="N85" s="2"/>
      <c r="O85" s="5"/>
    </row>
    <row r="86" spans="2:15" ht="11.25">
      <c r="B86" s="133"/>
      <c r="C86" s="136"/>
      <c r="D86" s="105"/>
      <c r="E86" s="106"/>
      <c r="F86" s="23"/>
      <c r="G86" s="31"/>
      <c r="H86" s="32"/>
      <c r="I86" s="23"/>
      <c r="J86" s="31"/>
      <c r="K86" s="24"/>
      <c r="L86" s="19"/>
      <c r="M86" s="4"/>
      <c r="N86" s="2"/>
      <c r="O86" s="5"/>
    </row>
    <row r="87" spans="2:15" ht="12">
      <c r="B87" s="133"/>
      <c r="C87" s="136"/>
      <c r="D87" s="105"/>
      <c r="E87" s="106"/>
      <c r="F87" s="23" t="s">
        <v>19</v>
      </c>
      <c r="G87" s="31"/>
      <c r="H87" s="32"/>
      <c r="I87" s="23"/>
      <c r="J87" s="168"/>
      <c r="K87" s="169"/>
      <c r="L87" s="170"/>
      <c r="M87" s="4" t="s">
        <v>82</v>
      </c>
      <c r="N87" s="2"/>
      <c r="O87" s="5"/>
    </row>
    <row r="88" spans="2:15" ht="11.25">
      <c r="B88" s="133"/>
      <c r="C88" s="30"/>
      <c r="D88" s="33"/>
      <c r="E88" s="34"/>
      <c r="F88" s="33"/>
      <c r="G88" s="35"/>
      <c r="H88" s="34"/>
      <c r="I88" s="33"/>
      <c r="J88" s="35"/>
      <c r="K88" s="35"/>
      <c r="L88" s="34"/>
      <c r="M88" s="14"/>
      <c r="N88" s="10"/>
      <c r="O88" s="11"/>
    </row>
    <row r="89" spans="2:15" ht="11.25">
      <c r="B89" s="133"/>
      <c r="C89" s="29"/>
      <c r="D89" s="23"/>
      <c r="E89" s="32"/>
      <c r="F89" s="23"/>
      <c r="G89" s="31"/>
      <c r="H89" s="32"/>
      <c r="I89" s="23"/>
      <c r="J89" s="31"/>
      <c r="K89" s="31"/>
      <c r="L89" s="32"/>
      <c r="M89" s="4"/>
      <c r="N89" s="2"/>
      <c r="O89" s="5"/>
    </row>
    <row r="90" spans="2:15" ht="11.25">
      <c r="B90" s="133"/>
      <c r="C90" s="29">
        <v>6</v>
      </c>
      <c r="D90" s="148" t="s">
        <v>8</v>
      </c>
      <c r="E90" s="149"/>
      <c r="F90" s="99" t="s">
        <v>91</v>
      </c>
      <c r="G90" s="158"/>
      <c r="H90" s="151"/>
      <c r="I90" s="159"/>
      <c r="J90" s="160"/>
      <c r="K90" s="160"/>
      <c r="L90" s="161"/>
      <c r="M90" s="152" t="s">
        <v>33</v>
      </c>
      <c r="N90" s="153"/>
      <c r="O90" s="154"/>
    </row>
    <row r="91" spans="2:15" ht="11.25">
      <c r="B91" s="134"/>
      <c r="C91" s="30"/>
      <c r="D91" s="33"/>
      <c r="E91" s="34"/>
      <c r="F91" s="33"/>
      <c r="G91" s="35"/>
      <c r="H91" s="34"/>
      <c r="I91" s="33"/>
      <c r="J91" s="35"/>
      <c r="K91" s="35"/>
      <c r="L91" s="34"/>
      <c r="M91" s="14"/>
      <c r="N91" s="10"/>
      <c r="O91" s="11"/>
    </row>
    <row r="92" spans="3:15" ht="11.25">
      <c r="C92" s="2"/>
      <c r="D92" s="2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"/>
    </row>
    <row r="93" spans="3:15" ht="11.25">
      <c r="C93" s="2"/>
      <c r="D93" s="2" t="s">
        <v>89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3:15" ht="11.25">
      <c r="C94" s="2"/>
      <c r="D94" s="2" t="s">
        <v>72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3:15" ht="11.25">
      <c r="C95" s="2"/>
      <c r="D95" s="2"/>
      <c r="E95" s="171" t="s">
        <v>1</v>
      </c>
      <c r="F95" s="172"/>
      <c r="G95" s="171" t="s">
        <v>36</v>
      </c>
      <c r="H95" s="172"/>
      <c r="I95" s="171" t="s">
        <v>37</v>
      </c>
      <c r="J95" s="172"/>
      <c r="K95" s="171" t="s">
        <v>38</v>
      </c>
      <c r="L95" s="172"/>
      <c r="M95" s="171" t="s">
        <v>2</v>
      </c>
      <c r="N95" s="172"/>
      <c r="O95" s="2"/>
    </row>
    <row r="96" spans="3:15" ht="11.25">
      <c r="C96" s="2"/>
      <c r="D96" s="2"/>
      <c r="E96" s="173" t="s">
        <v>73</v>
      </c>
      <c r="F96" s="174"/>
      <c r="G96" s="173" t="s">
        <v>74</v>
      </c>
      <c r="H96" s="174"/>
      <c r="I96" s="173" t="s">
        <v>71</v>
      </c>
      <c r="J96" s="174"/>
      <c r="K96" s="173" t="s">
        <v>75</v>
      </c>
      <c r="L96" s="174"/>
      <c r="M96" s="173" t="s">
        <v>76</v>
      </c>
      <c r="N96" s="174"/>
      <c r="O96" s="2"/>
    </row>
    <row r="98" spans="12:15" ht="11.25">
      <c r="L98" s="110" t="s">
        <v>93</v>
      </c>
      <c r="M98" s="111"/>
      <c r="N98" s="111"/>
      <c r="O98" s="112"/>
    </row>
  </sheetData>
  <mergeCells count="87">
    <mergeCell ref="M96:N96"/>
    <mergeCell ref="E96:F96"/>
    <mergeCell ref="G96:H96"/>
    <mergeCell ref="I96:J96"/>
    <mergeCell ref="K96:L96"/>
    <mergeCell ref="M90:O90"/>
    <mergeCell ref="E95:F95"/>
    <mergeCell ref="G95:H95"/>
    <mergeCell ref="I95:J95"/>
    <mergeCell ref="K95:L95"/>
    <mergeCell ref="M95:N95"/>
    <mergeCell ref="J87:L87"/>
    <mergeCell ref="D90:E90"/>
    <mergeCell ref="F90:H90"/>
    <mergeCell ref="I90:L90"/>
    <mergeCell ref="C83:C87"/>
    <mergeCell ref="D83:E87"/>
    <mergeCell ref="F83:H83"/>
    <mergeCell ref="F85:H85"/>
    <mergeCell ref="J75:L75"/>
    <mergeCell ref="C78:C80"/>
    <mergeCell ref="D78:E80"/>
    <mergeCell ref="F78:H78"/>
    <mergeCell ref="J80:L80"/>
    <mergeCell ref="C71:C75"/>
    <mergeCell ref="D71:E75"/>
    <mergeCell ref="F71:H71"/>
    <mergeCell ref="F73:H73"/>
    <mergeCell ref="C64:C68"/>
    <mergeCell ref="D64:E68"/>
    <mergeCell ref="J68:L68"/>
    <mergeCell ref="D69:E69"/>
    <mergeCell ref="F69:H69"/>
    <mergeCell ref="B52:B91"/>
    <mergeCell ref="D52:E52"/>
    <mergeCell ref="F52:H52"/>
    <mergeCell ref="C53:C61"/>
    <mergeCell ref="D53:E61"/>
    <mergeCell ref="F53:H61"/>
    <mergeCell ref="D62:E62"/>
    <mergeCell ref="F62:H62"/>
    <mergeCell ref="D63:E63"/>
    <mergeCell ref="F63:H63"/>
    <mergeCell ref="M50:O50"/>
    <mergeCell ref="J47:L47"/>
    <mergeCell ref="D50:E50"/>
    <mergeCell ref="F50:H50"/>
    <mergeCell ref="I50:L50"/>
    <mergeCell ref="D34:E34"/>
    <mergeCell ref="F34:H34"/>
    <mergeCell ref="C37:C47"/>
    <mergeCell ref="D37:E47"/>
    <mergeCell ref="F37:H37"/>
    <mergeCell ref="F39:H39"/>
    <mergeCell ref="D28:E28"/>
    <mergeCell ref="F28:H28"/>
    <mergeCell ref="D31:E31"/>
    <mergeCell ref="F31:H31"/>
    <mergeCell ref="F18:L25"/>
    <mergeCell ref="M18:O18"/>
    <mergeCell ref="M19:O19"/>
    <mergeCell ref="M20:O20"/>
    <mergeCell ref="M21:O21"/>
    <mergeCell ref="M22:O22"/>
    <mergeCell ref="M23:O23"/>
    <mergeCell ref="M24:O24"/>
    <mergeCell ref="M25:O25"/>
    <mergeCell ref="B6:E6"/>
    <mergeCell ref="F6:H6"/>
    <mergeCell ref="M6:O6"/>
    <mergeCell ref="B7:B51"/>
    <mergeCell ref="C7:C26"/>
    <mergeCell ref="D7:E26"/>
    <mergeCell ref="F7:H16"/>
    <mergeCell ref="I12:I14"/>
    <mergeCell ref="J16:L16"/>
    <mergeCell ref="M16:O16"/>
    <mergeCell ref="L98:O98"/>
    <mergeCell ref="F1:G2"/>
    <mergeCell ref="I1:K1"/>
    <mergeCell ref="L1:O1"/>
    <mergeCell ref="I2:K2"/>
    <mergeCell ref="L2:O2"/>
    <mergeCell ref="I3:K3"/>
    <mergeCell ref="L3:O3"/>
    <mergeCell ref="I4:K4"/>
    <mergeCell ref="L4:O4"/>
  </mergeCells>
  <printOptions horizontalCentered="1" vertic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C109" sqref="C109"/>
    </sheetView>
  </sheetViews>
  <sheetFormatPr defaultColWidth="9.00390625" defaultRowHeight="12.75"/>
  <cols>
    <col min="1" max="1" width="5.25390625" style="59" customWidth="1"/>
    <col min="2" max="2" width="2.125" style="59" customWidth="1"/>
    <col min="3" max="13" width="6.125" style="59" customWidth="1"/>
    <col min="14" max="14" width="2.125" style="59" customWidth="1"/>
    <col min="15" max="16" width="5.25390625" style="59" customWidth="1"/>
    <col min="17" max="16384" width="7.25390625" style="59" customWidth="1"/>
  </cols>
  <sheetData>
    <row r="1" spans="1:8" ht="13.5">
      <c r="A1" s="61"/>
      <c r="B1" s="61"/>
      <c r="C1" s="62" t="s">
        <v>56</v>
      </c>
      <c r="D1" s="62"/>
      <c r="E1" s="61"/>
      <c r="F1" s="61"/>
      <c r="G1" s="61"/>
      <c r="H1" s="61"/>
    </row>
    <row r="2" spans="1:8" ht="13.5">
      <c r="A2" s="63" t="s">
        <v>57</v>
      </c>
      <c r="B2" s="61"/>
      <c r="C2" s="64" t="s">
        <v>57</v>
      </c>
      <c r="D2" s="65"/>
      <c r="E2" s="66" t="s">
        <v>55</v>
      </c>
      <c r="F2" s="66"/>
      <c r="G2" s="67"/>
      <c r="H2" s="60"/>
    </row>
    <row r="3" spans="1:8" ht="13.5">
      <c r="A3" s="63" t="s">
        <v>58</v>
      </c>
      <c r="B3" s="61"/>
      <c r="C3" s="68" t="s">
        <v>58</v>
      </c>
      <c r="D3" s="69">
        <v>1</v>
      </c>
      <c r="E3" s="70">
        <v>0.9</v>
      </c>
      <c r="F3" s="70">
        <v>0.8</v>
      </c>
      <c r="G3" s="71">
        <v>0.7</v>
      </c>
      <c r="H3" s="60"/>
    </row>
    <row r="4" spans="1:8" ht="13.5">
      <c r="A4" s="72">
        <v>0</v>
      </c>
      <c r="B4" s="61"/>
      <c r="C4" s="65">
        <f>A4</f>
        <v>0</v>
      </c>
      <c r="D4" s="85">
        <f>IF('変圧器比較用'!$L$3=0,0,ROUND('変圧器比較用'!$L$3*10*$C4*D$3/('変圧器比較用'!$L$3*10*$C4*D$3+'変圧器比較用'!$J$8+'変圧器比較用'!$J$10*($C4/100)^2)*100,2))</f>
        <v>0</v>
      </c>
      <c r="E4" s="90">
        <f>IF('変圧器比較用'!$L$3=0,0,ROUND('変圧器比較用'!$L$3*10*$C4*E$3/('変圧器比較用'!$L$3*10*$C4*E$3+'変圧器比較用'!$J$8+'変圧器比較用'!$J$10*($C4/100)^2)*100,2))</f>
        <v>0</v>
      </c>
      <c r="F4" s="90">
        <f>IF('変圧器比較用'!$L$3=0,0,ROUND('変圧器比較用'!$L$3*10*$C4*F$3/('変圧器比較用'!$L$3*10*$C4*F$3+'変圧器比較用'!$J$8+'変圧器比較用'!$J$10*($C4/100)^2)*100,2))</f>
        <v>0</v>
      </c>
      <c r="G4" s="90">
        <f>IF('変圧器比較用'!$L$3=0,0,ROUND('変圧器比較用'!$L$3*10*$C4*G$3/('変圧器比較用'!$L$3*10*$C4*G$3+'変圧器比較用'!$J$8+'変圧器比較用'!$J$10*($C4/100)^2)*100,2))</f>
        <v>0</v>
      </c>
      <c r="H4" s="60"/>
    </row>
    <row r="5" spans="1:8" ht="13.5">
      <c r="A5" s="72">
        <v>1</v>
      </c>
      <c r="B5" s="61"/>
      <c r="C5" s="91">
        <f aca="true" t="shared" si="0" ref="C5:C36">A5</f>
        <v>1</v>
      </c>
      <c r="D5" s="92">
        <f>IF('変圧器比較用'!$L$3=0,0,ROUND('変圧器比較用'!$L$3*10*$C5*D$3/('変圧器比較用'!$L$3*10*$C5*D$3+'変圧器比較用'!$J$8+'変圧器比較用'!$J$10*($C5/100)^2)*100,2))</f>
        <v>0</v>
      </c>
      <c r="E5" s="92">
        <f>IF('変圧器比較用'!$L$3=0,0,ROUND('変圧器比較用'!$L$3*10*$C5*E$3/('変圧器比較用'!$L$3*10*$C5*E$3+'変圧器比較用'!$J$8+'変圧器比較用'!$J$10*($C5/100)^2)*100,2))</f>
        <v>0</v>
      </c>
      <c r="F5" s="92">
        <f>IF('変圧器比較用'!$L$3=0,0,ROUND('変圧器比較用'!$L$3*10*$C5*F$3/('変圧器比較用'!$L$3*10*$C5*F$3+'変圧器比較用'!$J$8+'変圧器比較用'!$J$10*($C5/100)^2)*100,2))</f>
        <v>0</v>
      </c>
      <c r="G5" s="82">
        <f>IF('変圧器比較用'!$L$3=0,0,ROUND('変圧器比較用'!$L$3*10*$C5*G$3/('変圧器比較用'!$L$3*10*$C5*G$3+'変圧器比較用'!$J$8+'変圧器比較用'!$J$10*($C5/100)^2)*100,2))</f>
        <v>0</v>
      </c>
      <c r="H5" s="60"/>
    </row>
    <row r="6" spans="1:8" ht="13.5">
      <c r="A6" s="72">
        <f>A5+1</f>
        <v>2</v>
      </c>
      <c r="B6" s="61"/>
      <c r="C6" s="91">
        <f t="shared" si="0"/>
        <v>2</v>
      </c>
      <c r="D6" s="92">
        <f>IF('変圧器比較用'!$L$3=0,0,ROUND('変圧器比較用'!$L$3*10*$C6*D$3/('変圧器比較用'!$L$3*10*$C6*D$3+'変圧器比較用'!$J$8+'変圧器比較用'!$J$10*($C6/100)^2)*100,2))</f>
        <v>0</v>
      </c>
      <c r="E6" s="92">
        <f>IF('変圧器比較用'!$L$3=0,0,ROUND('変圧器比較用'!$L$3*10*$C6*E$3/('変圧器比較用'!$L$3*10*$C6*E$3+'変圧器比較用'!$J$8+'変圧器比較用'!$J$10*($C6/100)^2)*100,2))</f>
        <v>0</v>
      </c>
      <c r="F6" s="92">
        <f>IF('変圧器比較用'!$L$3=0,0,ROUND('変圧器比較用'!$L$3*10*$C6*F$3/('変圧器比較用'!$L$3*10*$C6*F$3+'変圧器比較用'!$J$8+'変圧器比較用'!$J$10*($C6/100)^2)*100,2))</f>
        <v>0</v>
      </c>
      <c r="G6" s="82">
        <f>IF('変圧器比較用'!$L$3=0,0,ROUND('変圧器比較用'!$L$3*10*$C6*G$3/('変圧器比較用'!$L$3*10*$C6*G$3+'変圧器比較用'!$J$8+'変圧器比較用'!$J$10*($C6/100)^2)*100,2))</f>
        <v>0</v>
      </c>
      <c r="H6" s="60"/>
    </row>
    <row r="7" spans="1:8" ht="13.5">
      <c r="A7" s="72">
        <f aca="true" t="shared" si="1" ref="A7:A22">A6+1</f>
        <v>3</v>
      </c>
      <c r="B7" s="61"/>
      <c r="C7" s="91">
        <f t="shared" si="0"/>
        <v>3</v>
      </c>
      <c r="D7" s="92">
        <f>IF('変圧器比較用'!$L$3=0,0,ROUND('変圧器比較用'!$L$3*10*$C7*D$3/('変圧器比較用'!$L$3*10*$C7*D$3+'変圧器比較用'!$J$8+'変圧器比較用'!$J$10*($C7/100)^2)*100,2))</f>
        <v>0</v>
      </c>
      <c r="E7" s="92">
        <f>IF('変圧器比較用'!$L$3=0,0,ROUND('変圧器比較用'!$L$3*10*$C7*E$3/('変圧器比較用'!$L$3*10*$C7*E$3+'変圧器比較用'!$J$8+'変圧器比較用'!$J$10*($C7/100)^2)*100,2))</f>
        <v>0</v>
      </c>
      <c r="F7" s="92">
        <f>IF('変圧器比較用'!$L$3=0,0,ROUND('変圧器比較用'!$L$3*10*$C7*F$3/('変圧器比較用'!$L$3*10*$C7*F$3+'変圧器比較用'!$J$8+'変圧器比較用'!$J$10*($C7/100)^2)*100,2))</f>
        <v>0</v>
      </c>
      <c r="G7" s="82">
        <f>IF('変圧器比較用'!$L$3=0,0,ROUND('変圧器比較用'!$L$3*10*$C7*G$3/('変圧器比較用'!$L$3*10*$C7*G$3+'変圧器比較用'!$J$8+'変圧器比較用'!$J$10*($C7/100)^2)*100,2))</f>
        <v>0</v>
      </c>
      <c r="H7" s="60"/>
    </row>
    <row r="8" spans="1:8" ht="13.5">
      <c r="A8" s="72">
        <f t="shared" si="1"/>
        <v>4</v>
      </c>
      <c r="B8" s="61"/>
      <c r="C8" s="91">
        <f t="shared" si="0"/>
        <v>4</v>
      </c>
      <c r="D8" s="92">
        <f>IF('変圧器比較用'!$L$3=0,0,ROUND('変圧器比較用'!$L$3*10*$C8*D$3/('変圧器比較用'!$L$3*10*$C8*D$3+'変圧器比較用'!$J$8+'変圧器比較用'!$J$10*($C8/100)^2)*100,2))</f>
        <v>0</v>
      </c>
      <c r="E8" s="92">
        <f>IF('変圧器比較用'!$L$3=0,0,ROUND('変圧器比較用'!$L$3*10*$C8*E$3/('変圧器比較用'!$L$3*10*$C8*E$3+'変圧器比較用'!$J$8+'変圧器比較用'!$J$10*($C8/100)^2)*100,2))</f>
        <v>0</v>
      </c>
      <c r="F8" s="92">
        <f>IF('変圧器比較用'!$L$3=0,0,ROUND('変圧器比較用'!$L$3*10*$C8*F$3/('変圧器比較用'!$L$3*10*$C8*F$3+'変圧器比較用'!$J$8+'変圧器比較用'!$J$10*($C8/100)^2)*100,2))</f>
        <v>0</v>
      </c>
      <c r="G8" s="82">
        <f>IF('変圧器比較用'!$L$3=0,0,ROUND('変圧器比較用'!$L$3*10*$C8*G$3/('変圧器比較用'!$L$3*10*$C8*G$3+'変圧器比較用'!$J$8+'変圧器比較用'!$J$10*($C8/100)^2)*100,2))</f>
        <v>0</v>
      </c>
      <c r="H8" s="60"/>
    </row>
    <row r="9" spans="1:8" ht="13.5">
      <c r="A9" s="72">
        <f>A8+1</f>
        <v>5</v>
      </c>
      <c r="B9" s="61"/>
      <c r="C9" s="91">
        <f t="shared" si="0"/>
        <v>5</v>
      </c>
      <c r="D9" s="92">
        <f>IF('変圧器比較用'!$L$3=0,0,ROUND('変圧器比較用'!$L$3*10*$C9*D$3/('変圧器比較用'!$L$3*10*$C9*D$3+'変圧器比較用'!$J$8+'変圧器比較用'!$J$10*($C9/100)^2)*100,2))</f>
        <v>0</v>
      </c>
      <c r="E9" s="92">
        <f>IF('変圧器比較用'!$L$3=0,0,ROUND('変圧器比較用'!$L$3*10*$C9*E$3/('変圧器比較用'!$L$3*10*$C9*E$3+'変圧器比較用'!$J$8+'変圧器比較用'!$J$10*($C9/100)^2)*100,2))</f>
        <v>0</v>
      </c>
      <c r="F9" s="92">
        <f>IF('変圧器比較用'!$L$3=0,0,ROUND('変圧器比較用'!$L$3*10*$C9*F$3/('変圧器比較用'!$L$3*10*$C9*F$3+'変圧器比較用'!$J$8+'変圧器比較用'!$J$10*($C9/100)^2)*100,2))</f>
        <v>0</v>
      </c>
      <c r="G9" s="82">
        <f>IF('変圧器比較用'!$L$3=0,0,ROUND('変圧器比較用'!$L$3*10*$C9*G$3/('変圧器比較用'!$L$3*10*$C9*G$3+'変圧器比較用'!$J$8+'変圧器比較用'!$J$10*($C9/100)^2)*100,2))</f>
        <v>0</v>
      </c>
      <c r="H9" s="60"/>
    </row>
    <row r="10" spans="1:8" ht="13.5">
      <c r="A10" s="72">
        <f t="shared" si="1"/>
        <v>6</v>
      </c>
      <c r="B10" s="61"/>
      <c r="C10" s="91">
        <f t="shared" si="0"/>
        <v>6</v>
      </c>
      <c r="D10" s="92">
        <f>IF('変圧器比較用'!$L$3=0,0,ROUND('変圧器比較用'!$L$3*10*$C10*D$3/('変圧器比較用'!$L$3*10*$C10*D$3+'変圧器比較用'!$J$8+'変圧器比較用'!$J$10*($C10/100)^2)*100,2))</f>
        <v>0</v>
      </c>
      <c r="E10" s="92">
        <f>IF('変圧器比較用'!$L$3=0,0,ROUND('変圧器比較用'!$L$3*10*$C10*E$3/('変圧器比較用'!$L$3*10*$C10*E$3+'変圧器比較用'!$J$8+'変圧器比較用'!$J$10*($C10/100)^2)*100,2))</f>
        <v>0</v>
      </c>
      <c r="F10" s="92">
        <f>IF('変圧器比較用'!$L$3=0,0,ROUND('変圧器比較用'!$L$3*10*$C10*F$3/('変圧器比較用'!$L$3*10*$C10*F$3+'変圧器比較用'!$J$8+'変圧器比較用'!$J$10*($C10/100)^2)*100,2))</f>
        <v>0</v>
      </c>
      <c r="G10" s="82">
        <f>IF('変圧器比較用'!$L$3=0,0,ROUND('変圧器比較用'!$L$3*10*$C10*G$3/('変圧器比較用'!$L$3*10*$C10*G$3+'変圧器比較用'!$J$8+'変圧器比較用'!$J$10*($C10/100)^2)*100,2))</f>
        <v>0</v>
      </c>
      <c r="H10" s="60"/>
    </row>
    <row r="11" spans="1:8" ht="13.5">
      <c r="A11" s="72">
        <f t="shared" si="1"/>
        <v>7</v>
      </c>
      <c r="B11" s="61"/>
      <c r="C11" s="91">
        <f t="shared" si="0"/>
        <v>7</v>
      </c>
      <c r="D11" s="92">
        <f>IF('変圧器比較用'!$L$3=0,0,ROUND('変圧器比較用'!$L$3*10*$C11*D$3/('変圧器比較用'!$L$3*10*$C11*D$3+'変圧器比較用'!$J$8+'変圧器比較用'!$J$10*($C11/100)^2)*100,2))</f>
        <v>0</v>
      </c>
      <c r="E11" s="92">
        <f>IF('変圧器比較用'!$L$3=0,0,ROUND('変圧器比較用'!$L$3*10*$C11*E$3/('変圧器比較用'!$L$3*10*$C11*E$3+'変圧器比較用'!$J$8+'変圧器比較用'!$J$10*($C11/100)^2)*100,2))</f>
        <v>0</v>
      </c>
      <c r="F11" s="92">
        <f>IF('変圧器比較用'!$L$3=0,0,ROUND('変圧器比較用'!$L$3*10*$C11*F$3/('変圧器比較用'!$L$3*10*$C11*F$3+'変圧器比較用'!$J$8+'変圧器比較用'!$J$10*($C11/100)^2)*100,2))</f>
        <v>0</v>
      </c>
      <c r="G11" s="82">
        <f>IF('変圧器比較用'!$L$3=0,0,ROUND('変圧器比較用'!$L$3*10*$C11*G$3/('変圧器比較用'!$L$3*10*$C11*G$3+'変圧器比較用'!$J$8+'変圧器比較用'!$J$10*($C11/100)^2)*100,2))</f>
        <v>0</v>
      </c>
      <c r="H11" s="60"/>
    </row>
    <row r="12" spans="1:8" ht="13.5">
      <c r="A12" s="72">
        <f t="shared" si="1"/>
        <v>8</v>
      </c>
      <c r="B12" s="61"/>
      <c r="C12" s="91">
        <f t="shared" si="0"/>
        <v>8</v>
      </c>
      <c r="D12" s="92">
        <f>IF('変圧器比較用'!$L$3=0,0,ROUND('変圧器比較用'!$L$3*10*$C12*D$3/('変圧器比較用'!$L$3*10*$C12*D$3+'変圧器比較用'!$J$8+'変圧器比較用'!$J$10*($C12/100)^2)*100,2))</f>
        <v>0</v>
      </c>
      <c r="E12" s="92">
        <f>IF('変圧器比較用'!$L$3=0,0,ROUND('変圧器比較用'!$L$3*10*$C12*E$3/('変圧器比較用'!$L$3*10*$C12*E$3+'変圧器比較用'!$J$8+'変圧器比較用'!$J$10*($C12/100)^2)*100,2))</f>
        <v>0</v>
      </c>
      <c r="F12" s="92">
        <f>IF('変圧器比較用'!$L$3=0,0,ROUND('変圧器比較用'!$L$3*10*$C12*F$3/('変圧器比較用'!$L$3*10*$C12*F$3+'変圧器比較用'!$J$8+'変圧器比較用'!$J$10*($C12/100)^2)*100,2))</f>
        <v>0</v>
      </c>
      <c r="G12" s="82">
        <f>IF('変圧器比較用'!$L$3=0,0,ROUND('変圧器比較用'!$L$3*10*$C12*G$3/('変圧器比較用'!$L$3*10*$C12*G$3+'変圧器比較用'!$J$8+'変圧器比較用'!$J$10*($C12/100)^2)*100,2))</f>
        <v>0</v>
      </c>
      <c r="H12" s="60"/>
    </row>
    <row r="13" spans="1:8" ht="13.5">
      <c r="A13" s="72">
        <f t="shared" si="1"/>
        <v>9</v>
      </c>
      <c r="B13" s="61"/>
      <c r="C13" s="91">
        <f t="shared" si="0"/>
        <v>9</v>
      </c>
      <c r="D13" s="92">
        <f>IF('変圧器比較用'!$L$3=0,0,ROUND('変圧器比較用'!$L$3*10*$C13*D$3/('変圧器比較用'!$L$3*10*$C13*D$3+'変圧器比較用'!$J$8+'変圧器比較用'!$J$10*($C13/100)^2)*100,2))</f>
        <v>0</v>
      </c>
      <c r="E13" s="92">
        <f>IF('変圧器比較用'!$L$3=0,0,ROUND('変圧器比較用'!$L$3*10*$C13*E$3/('変圧器比較用'!$L$3*10*$C13*E$3+'変圧器比較用'!$J$8+'変圧器比較用'!$J$10*($C13/100)^2)*100,2))</f>
        <v>0</v>
      </c>
      <c r="F13" s="92">
        <f>IF('変圧器比較用'!$L$3=0,0,ROUND('変圧器比較用'!$L$3*10*$C13*F$3/('変圧器比較用'!$L$3*10*$C13*F$3+'変圧器比較用'!$J$8+'変圧器比較用'!$J$10*($C13/100)^2)*100,2))</f>
        <v>0</v>
      </c>
      <c r="G13" s="82">
        <f>IF('変圧器比較用'!$L$3=0,0,ROUND('変圧器比較用'!$L$3*10*$C13*G$3/('変圧器比較用'!$L$3*10*$C13*G$3+'変圧器比較用'!$J$8+'変圧器比較用'!$J$10*($C13/100)^2)*100,2))</f>
        <v>0</v>
      </c>
      <c r="H13" s="60"/>
    </row>
    <row r="14" spans="1:8" ht="13.5">
      <c r="A14" s="72">
        <f t="shared" si="1"/>
        <v>10</v>
      </c>
      <c r="B14" s="61"/>
      <c r="C14" s="91">
        <f t="shared" si="0"/>
        <v>10</v>
      </c>
      <c r="D14" s="92">
        <f>IF('変圧器比較用'!$L$3=0,0,ROUND('変圧器比較用'!$L$3*10*$C14*D$3/('変圧器比較用'!$L$3*10*$C14*D$3+'変圧器比較用'!$J$8+'変圧器比較用'!$J$10*($C14/100)^2)*100,2))</f>
        <v>0</v>
      </c>
      <c r="E14" s="92">
        <f>IF('変圧器比較用'!$L$3=0,0,ROUND('変圧器比較用'!$L$3*10*$C14*E$3/('変圧器比較用'!$L$3*10*$C14*E$3+'変圧器比較用'!$J$8+'変圧器比較用'!$J$10*($C14/100)^2)*100,2))</f>
        <v>0</v>
      </c>
      <c r="F14" s="92">
        <f>IF('変圧器比較用'!$L$3=0,0,ROUND('変圧器比較用'!$L$3*10*$C14*F$3/('変圧器比較用'!$L$3*10*$C14*F$3+'変圧器比較用'!$J$8+'変圧器比較用'!$J$10*($C14/100)^2)*100,2))</f>
        <v>0</v>
      </c>
      <c r="G14" s="82">
        <f>IF('変圧器比較用'!$L$3=0,0,ROUND('変圧器比較用'!$L$3*10*$C14*G$3/('変圧器比較用'!$L$3*10*$C14*G$3+'変圧器比較用'!$J$8+'変圧器比較用'!$J$10*($C14/100)^2)*100,2))</f>
        <v>0</v>
      </c>
      <c r="H14" s="60"/>
    </row>
    <row r="15" spans="1:8" ht="13.5">
      <c r="A15" s="72">
        <f t="shared" si="1"/>
        <v>11</v>
      </c>
      <c r="B15" s="61"/>
      <c r="C15" s="91">
        <f t="shared" si="0"/>
        <v>11</v>
      </c>
      <c r="D15" s="92">
        <f>IF('変圧器比較用'!$L$3=0,0,ROUND('変圧器比較用'!$L$3*10*$C15*D$3/('変圧器比較用'!$L$3*10*$C15*D$3+'変圧器比較用'!$J$8+'変圧器比較用'!$J$10*($C15/100)^2)*100,2))</f>
        <v>0</v>
      </c>
      <c r="E15" s="92">
        <f>IF('変圧器比較用'!$L$3=0,0,ROUND('変圧器比較用'!$L$3*10*$C15*E$3/('変圧器比較用'!$L$3*10*$C15*E$3+'変圧器比較用'!$J$8+'変圧器比較用'!$J$10*($C15/100)^2)*100,2))</f>
        <v>0</v>
      </c>
      <c r="F15" s="92">
        <f>IF('変圧器比較用'!$L$3=0,0,ROUND('変圧器比較用'!$L$3*10*$C15*F$3/('変圧器比較用'!$L$3*10*$C15*F$3+'変圧器比較用'!$J$8+'変圧器比較用'!$J$10*($C15/100)^2)*100,2))</f>
        <v>0</v>
      </c>
      <c r="G15" s="82">
        <f>IF('変圧器比較用'!$L$3=0,0,ROUND('変圧器比較用'!$L$3*10*$C15*G$3/('変圧器比較用'!$L$3*10*$C15*G$3+'変圧器比較用'!$J$8+'変圧器比較用'!$J$10*($C15/100)^2)*100,2))</f>
        <v>0</v>
      </c>
      <c r="H15" s="60"/>
    </row>
    <row r="16" spans="1:8" ht="13.5">
      <c r="A16" s="72">
        <f t="shared" si="1"/>
        <v>12</v>
      </c>
      <c r="B16" s="61"/>
      <c r="C16" s="91">
        <f t="shared" si="0"/>
        <v>12</v>
      </c>
      <c r="D16" s="92">
        <f>IF('変圧器比較用'!$L$3=0,0,ROUND('変圧器比較用'!$L$3*10*$C16*D$3/('変圧器比較用'!$L$3*10*$C16*D$3+'変圧器比較用'!$J$8+'変圧器比較用'!$J$10*($C16/100)^2)*100,2))</f>
        <v>0</v>
      </c>
      <c r="E16" s="92">
        <f>IF('変圧器比較用'!$L$3=0,0,ROUND('変圧器比較用'!$L$3*10*$C16*E$3/('変圧器比較用'!$L$3*10*$C16*E$3+'変圧器比較用'!$J$8+'変圧器比較用'!$J$10*($C16/100)^2)*100,2))</f>
        <v>0</v>
      </c>
      <c r="F16" s="92">
        <f>IF('変圧器比較用'!$L$3=0,0,ROUND('変圧器比較用'!$L$3*10*$C16*F$3/('変圧器比較用'!$L$3*10*$C16*F$3+'変圧器比較用'!$J$8+'変圧器比較用'!$J$10*($C16/100)^2)*100,2))</f>
        <v>0</v>
      </c>
      <c r="G16" s="82">
        <f>IF('変圧器比較用'!$L$3=0,0,ROUND('変圧器比較用'!$L$3*10*$C16*G$3/('変圧器比較用'!$L$3*10*$C16*G$3+'変圧器比較用'!$J$8+'変圧器比較用'!$J$10*($C16/100)^2)*100,2))</f>
        <v>0</v>
      </c>
      <c r="H16" s="60"/>
    </row>
    <row r="17" spans="1:8" ht="13.5">
      <c r="A17" s="72">
        <f t="shared" si="1"/>
        <v>13</v>
      </c>
      <c r="B17" s="61"/>
      <c r="C17" s="91">
        <f t="shared" si="0"/>
        <v>13</v>
      </c>
      <c r="D17" s="92">
        <f>IF('変圧器比較用'!$L$3=0,0,ROUND('変圧器比較用'!$L$3*10*$C17*D$3/('変圧器比較用'!$L$3*10*$C17*D$3+'変圧器比較用'!$J$8+'変圧器比較用'!$J$10*($C17/100)^2)*100,2))</f>
        <v>0</v>
      </c>
      <c r="E17" s="92">
        <f>IF('変圧器比較用'!$L$3=0,0,ROUND('変圧器比較用'!$L$3*10*$C17*E$3/('変圧器比較用'!$L$3*10*$C17*E$3+'変圧器比較用'!$J$8+'変圧器比較用'!$J$10*($C17/100)^2)*100,2))</f>
        <v>0</v>
      </c>
      <c r="F17" s="92">
        <f>IF('変圧器比較用'!$L$3=0,0,ROUND('変圧器比較用'!$L$3*10*$C17*F$3/('変圧器比較用'!$L$3*10*$C17*F$3+'変圧器比較用'!$J$8+'変圧器比較用'!$J$10*($C17/100)^2)*100,2))</f>
        <v>0</v>
      </c>
      <c r="G17" s="82">
        <f>IF('変圧器比較用'!$L$3=0,0,ROUND('変圧器比較用'!$L$3*10*$C17*G$3/('変圧器比較用'!$L$3*10*$C17*G$3+'変圧器比較用'!$J$8+'変圧器比較用'!$J$10*($C17/100)^2)*100,2))</f>
        <v>0</v>
      </c>
      <c r="H17" s="60"/>
    </row>
    <row r="18" spans="1:8" ht="13.5">
      <c r="A18" s="72">
        <f t="shared" si="1"/>
        <v>14</v>
      </c>
      <c r="B18" s="61"/>
      <c r="C18" s="91">
        <f t="shared" si="0"/>
        <v>14</v>
      </c>
      <c r="D18" s="92">
        <f>IF('変圧器比較用'!$L$3=0,0,ROUND('変圧器比較用'!$L$3*10*$C18*D$3/('変圧器比較用'!$L$3*10*$C18*D$3+'変圧器比較用'!$J$8+'変圧器比較用'!$J$10*($C18/100)^2)*100,2))</f>
        <v>0</v>
      </c>
      <c r="E18" s="92">
        <f>IF('変圧器比較用'!$L$3=0,0,ROUND('変圧器比較用'!$L$3*10*$C18*E$3/('変圧器比較用'!$L$3*10*$C18*E$3+'変圧器比較用'!$J$8+'変圧器比較用'!$J$10*($C18/100)^2)*100,2))</f>
        <v>0</v>
      </c>
      <c r="F18" s="92">
        <f>IF('変圧器比較用'!$L$3=0,0,ROUND('変圧器比較用'!$L$3*10*$C18*F$3/('変圧器比較用'!$L$3*10*$C18*F$3+'変圧器比較用'!$J$8+'変圧器比較用'!$J$10*($C18/100)^2)*100,2))</f>
        <v>0</v>
      </c>
      <c r="G18" s="82">
        <f>IF('変圧器比較用'!$L$3=0,0,ROUND('変圧器比較用'!$L$3*10*$C18*G$3/('変圧器比較用'!$L$3*10*$C18*G$3+'変圧器比較用'!$J$8+'変圧器比較用'!$J$10*($C18/100)^2)*100,2))</f>
        <v>0</v>
      </c>
      <c r="H18" s="60"/>
    </row>
    <row r="19" spans="1:8" ht="13.5">
      <c r="A19" s="72">
        <f t="shared" si="1"/>
        <v>15</v>
      </c>
      <c r="B19" s="61"/>
      <c r="C19" s="91">
        <f t="shared" si="0"/>
        <v>15</v>
      </c>
      <c r="D19" s="92">
        <f>IF('変圧器比較用'!$L$3=0,0,ROUND('変圧器比較用'!$L$3*10*$C19*D$3/('変圧器比較用'!$L$3*10*$C19*D$3+'変圧器比較用'!$J$8+'変圧器比較用'!$J$10*($C19/100)^2)*100,2))</f>
        <v>0</v>
      </c>
      <c r="E19" s="92">
        <f>IF('変圧器比較用'!$L$3=0,0,ROUND('変圧器比較用'!$L$3*10*$C19*E$3/('変圧器比較用'!$L$3*10*$C19*E$3+'変圧器比較用'!$J$8+'変圧器比較用'!$J$10*($C19/100)^2)*100,2))</f>
        <v>0</v>
      </c>
      <c r="F19" s="92">
        <f>IF('変圧器比較用'!$L$3=0,0,ROUND('変圧器比較用'!$L$3*10*$C19*F$3/('変圧器比較用'!$L$3*10*$C19*F$3+'変圧器比較用'!$J$8+'変圧器比較用'!$J$10*($C19/100)^2)*100,2))</f>
        <v>0</v>
      </c>
      <c r="G19" s="82">
        <f>IF('変圧器比較用'!$L$3=0,0,ROUND('変圧器比較用'!$L$3*10*$C19*G$3/('変圧器比較用'!$L$3*10*$C19*G$3+'変圧器比較用'!$J$8+'変圧器比較用'!$J$10*($C19/100)^2)*100,2))</f>
        <v>0</v>
      </c>
      <c r="H19" s="60"/>
    </row>
    <row r="20" spans="1:8" ht="13.5">
      <c r="A20" s="72">
        <f t="shared" si="1"/>
        <v>16</v>
      </c>
      <c r="B20" s="61"/>
      <c r="C20" s="91">
        <f t="shared" si="0"/>
        <v>16</v>
      </c>
      <c r="D20" s="92">
        <f>IF('変圧器比較用'!$L$3=0,0,ROUND('変圧器比較用'!$L$3*10*$C20*D$3/('変圧器比較用'!$L$3*10*$C20*D$3+'変圧器比較用'!$J$8+'変圧器比較用'!$J$10*($C20/100)^2)*100,2))</f>
        <v>0</v>
      </c>
      <c r="E20" s="92">
        <f>IF('変圧器比較用'!$L$3=0,0,ROUND('変圧器比較用'!$L$3*10*$C20*E$3/('変圧器比較用'!$L$3*10*$C20*E$3+'変圧器比較用'!$J$8+'変圧器比較用'!$J$10*($C20/100)^2)*100,2))</f>
        <v>0</v>
      </c>
      <c r="F20" s="92">
        <f>IF('変圧器比較用'!$L$3=0,0,ROUND('変圧器比較用'!$L$3*10*$C20*F$3/('変圧器比較用'!$L$3*10*$C20*F$3+'変圧器比較用'!$J$8+'変圧器比較用'!$J$10*($C20/100)^2)*100,2))</f>
        <v>0</v>
      </c>
      <c r="G20" s="82">
        <f>IF('変圧器比較用'!$L$3=0,0,ROUND('変圧器比較用'!$L$3*10*$C20*G$3/('変圧器比較用'!$L$3*10*$C20*G$3+'変圧器比較用'!$J$8+'変圧器比較用'!$J$10*($C20/100)^2)*100,2))</f>
        <v>0</v>
      </c>
      <c r="H20" s="60"/>
    </row>
    <row r="21" spans="1:8" ht="13.5">
      <c r="A21" s="72">
        <f t="shared" si="1"/>
        <v>17</v>
      </c>
      <c r="B21" s="61"/>
      <c r="C21" s="91">
        <f t="shared" si="0"/>
        <v>17</v>
      </c>
      <c r="D21" s="92">
        <f>IF('変圧器比較用'!$L$3=0,0,ROUND('変圧器比較用'!$L$3*10*$C21*D$3/('変圧器比較用'!$L$3*10*$C21*D$3+'変圧器比較用'!$J$8+'変圧器比較用'!$J$10*($C21/100)^2)*100,2))</f>
        <v>0</v>
      </c>
      <c r="E21" s="92">
        <f>IF('変圧器比較用'!$L$3=0,0,ROUND('変圧器比較用'!$L$3*10*$C21*E$3/('変圧器比較用'!$L$3*10*$C21*E$3+'変圧器比較用'!$J$8+'変圧器比較用'!$J$10*($C21/100)^2)*100,2))</f>
        <v>0</v>
      </c>
      <c r="F21" s="92">
        <f>IF('変圧器比較用'!$L$3=0,0,ROUND('変圧器比較用'!$L$3*10*$C21*F$3/('変圧器比較用'!$L$3*10*$C21*F$3+'変圧器比較用'!$J$8+'変圧器比較用'!$J$10*($C21/100)^2)*100,2))</f>
        <v>0</v>
      </c>
      <c r="G21" s="82">
        <f>IF('変圧器比較用'!$L$3=0,0,ROUND('変圧器比較用'!$L$3*10*$C21*G$3/('変圧器比較用'!$L$3*10*$C21*G$3+'変圧器比較用'!$J$8+'変圧器比較用'!$J$10*($C21/100)^2)*100,2))</f>
        <v>0</v>
      </c>
      <c r="H21" s="60"/>
    </row>
    <row r="22" spans="1:8" ht="13.5">
      <c r="A22" s="72">
        <f t="shared" si="1"/>
        <v>18</v>
      </c>
      <c r="B22" s="61"/>
      <c r="C22" s="91">
        <f t="shared" si="0"/>
        <v>18</v>
      </c>
      <c r="D22" s="92">
        <f>IF('変圧器比較用'!$L$3=0,0,ROUND('変圧器比較用'!$L$3*10*$C22*D$3/('変圧器比較用'!$L$3*10*$C22*D$3+'変圧器比較用'!$J$8+'変圧器比較用'!$J$10*($C22/100)^2)*100,2))</f>
        <v>0</v>
      </c>
      <c r="E22" s="92">
        <f>IF('変圧器比較用'!$L$3=0,0,ROUND('変圧器比較用'!$L$3*10*$C22*E$3/('変圧器比較用'!$L$3*10*$C22*E$3+'変圧器比較用'!$J$8+'変圧器比較用'!$J$10*($C22/100)^2)*100,2))</f>
        <v>0</v>
      </c>
      <c r="F22" s="92">
        <f>IF('変圧器比較用'!$L$3=0,0,ROUND('変圧器比較用'!$L$3*10*$C22*F$3/('変圧器比較用'!$L$3*10*$C22*F$3+'変圧器比較用'!$J$8+'変圧器比較用'!$J$10*($C22/100)^2)*100,2))</f>
        <v>0</v>
      </c>
      <c r="G22" s="82">
        <f>IF('変圧器比較用'!$L$3=0,0,ROUND('変圧器比較用'!$L$3*10*$C22*G$3/('変圧器比較用'!$L$3*10*$C22*G$3+'変圧器比較用'!$J$8+'変圧器比較用'!$J$10*($C22/100)^2)*100,2))</f>
        <v>0</v>
      </c>
      <c r="H22" s="60"/>
    </row>
    <row r="23" spans="1:8" ht="13.5">
      <c r="A23" s="72">
        <f aca="true" t="shared" si="2" ref="A23:A38">A22+1</f>
        <v>19</v>
      </c>
      <c r="B23" s="61"/>
      <c r="C23" s="91">
        <f t="shared" si="0"/>
        <v>19</v>
      </c>
      <c r="D23" s="92">
        <f>IF('変圧器比較用'!$L$3=0,0,ROUND('変圧器比較用'!$L$3*10*$C23*D$3/('変圧器比較用'!$L$3*10*$C23*D$3+'変圧器比較用'!$J$8+'変圧器比較用'!$J$10*($C23/100)^2)*100,2))</f>
        <v>0</v>
      </c>
      <c r="E23" s="92">
        <f>IF('変圧器比較用'!$L$3=0,0,ROUND('変圧器比較用'!$L$3*10*$C23*E$3/('変圧器比較用'!$L$3*10*$C23*E$3+'変圧器比較用'!$J$8+'変圧器比較用'!$J$10*($C23/100)^2)*100,2))</f>
        <v>0</v>
      </c>
      <c r="F23" s="92">
        <f>IF('変圧器比較用'!$L$3=0,0,ROUND('変圧器比較用'!$L$3*10*$C23*F$3/('変圧器比較用'!$L$3*10*$C23*F$3+'変圧器比較用'!$J$8+'変圧器比較用'!$J$10*($C23/100)^2)*100,2))</f>
        <v>0</v>
      </c>
      <c r="G23" s="82">
        <f>IF('変圧器比較用'!$L$3=0,0,ROUND('変圧器比較用'!$L$3*10*$C23*G$3/('変圧器比較用'!$L$3*10*$C23*G$3+'変圧器比較用'!$J$8+'変圧器比較用'!$J$10*($C23/100)^2)*100,2))</f>
        <v>0</v>
      </c>
      <c r="H23" s="60"/>
    </row>
    <row r="24" spans="1:8" ht="13.5">
      <c r="A24" s="72">
        <f t="shared" si="2"/>
        <v>20</v>
      </c>
      <c r="B24" s="61"/>
      <c r="C24" s="91">
        <f t="shared" si="0"/>
        <v>20</v>
      </c>
      <c r="D24" s="92">
        <f>IF('変圧器比較用'!$L$3=0,0,ROUND('変圧器比較用'!$L$3*10*$C24*D$3/('変圧器比較用'!$L$3*10*$C24*D$3+'変圧器比較用'!$J$8+'変圧器比較用'!$J$10*($C24/100)^2)*100,2))</f>
        <v>0</v>
      </c>
      <c r="E24" s="92">
        <f>IF('変圧器比較用'!$L$3=0,0,ROUND('変圧器比較用'!$L$3*10*$C24*E$3/('変圧器比較用'!$L$3*10*$C24*E$3+'変圧器比較用'!$J$8+'変圧器比較用'!$J$10*($C24/100)^2)*100,2))</f>
        <v>0</v>
      </c>
      <c r="F24" s="92">
        <f>IF('変圧器比較用'!$L$3=0,0,ROUND('変圧器比較用'!$L$3*10*$C24*F$3/('変圧器比較用'!$L$3*10*$C24*F$3+'変圧器比較用'!$J$8+'変圧器比較用'!$J$10*($C24/100)^2)*100,2))</f>
        <v>0</v>
      </c>
      <c r="G24" s="82">
        <f>IF('変圧器比較用'!$L$3=0,0,ROUND('変圧器比較用'!$L$3*10*$C24*G$3/('変圧器比較用'!$L$3*10*$C24*G$3+'変圧器比較用'!$J$8+'変圧器比較用'!$J$10*($C24/100)^2)*100,2))</f>
        <v>0</v>
      </c>
      <c r="H24" s="60"/>
    </row>
    <row r="25" spans="1:8" ht="13.5">
      <c r="A25" s="72">
        <f t="shared" si="2"/>
        <v>21</v>
      </c>
      <c r="B25" s="61"/>
      <c r="C25" s="91">
        <f t="shared" si="0"/>
        <v>21</v>
      </c>
      <c r="D25" s="92">
        <f>IF('変圧器比較用'!$L$3=0,0,ROUND('変圧器比較用'!$L$3*10*$C25*D$3/('変圧器比較用'!$L$3*10*$C25*D$3+'変圧器比較用'!$J$8+'変圧器比較用'!$J$10*($C25/100)^2)*100,2))</f>
        <v>0</v>
      </c>
      <c r="E25" s="92">
        <f>IF('変圧器比較用'!$L$3=0,0,ROUND('変圧器比較用'!$L$3*10*$C25*E$3/('変圧器比較用'!$L$3*10*$C25*E$3+'変圧器比較用'!$J$8+'変圧器比較用'!$J$10*($C25/100)^2)*100,2))</f>
        <v>0</v>
      </c>
      <c r="F25" s="92">
        <f>IF('変圧器比較用'!$L$3=0,0,ROUND('変圧器比較用'!$L$3*10*$C25*F$3/('変圧器比較用'!$L$3*10*$C25*F$3+'変圧器比較用'!$J$8+'変圧器比較用'!$J$10*($C25/100)^2)*100,2))</f>
        <v>0</v>
      </c>
      <c r="G25" s="82">
        <f>IF('変圧器比較用'!$L$3=0,0,ROUND('変圧器比較用'!$L$3*10*$C25*G$3/('変圧器比較用'!$L$3*10*$C25*G$3+'変圧器比較用'!$J$8+'変圧器比較用'!$J$10*($C25/100)^2)*100,2))</f>
        <v>0</v>
      </c>
      <c r="H25" s="60"/>
    </row>
    <row r="26" spans="1:8" ht="13.5">
      <c r="A26" s="72">
        <f t="shared" si="2"/>
        <v>22</v>
      </c>
      <c r="B26" s="61"/>
      <c r="C26" s="91">
        <f t="shared" si="0"/>
        <v>22</v>
      </c>
      <c r="D26" s="92">
        <f>IF('変圧器比較用'!$L$3=0,0,ROUND('変圧器比較用'!$L$3*10*$C26*D$3/('変圧器比較用'!$L$3*10*$C26*D$3+'変圧器比較用'!$J$8+'変圧器比較用'!$J$10*($C26/100)^2)*100,2))</f>
        <v>0</v>
      </c>
      <c r="E26" s="92">
        <f>IF('変圧器比較用'!$L$3=0,0,ROUND('変圧器比較用'!$L$3*10*$C26*E$3/('変圧器比較用'!$L$3*10*$C26*E$3+'変圧器比較用'!$J$8+'変圧器比較用'!$J$10*($C26/100)^2)*100,2))</f>
        <v>0</v>
      </c>
      <c r="F26" s="92">
        <f>IF('変圧器比較用'!$L$3=0,0,ROUND('変圧器比較用'!$L$3*10*$C26*F$3/('変圧器比較用'!$L$3*10*$C26*F$3+'変圧器比較用'!$J$8+'変圧器比較用'!$J$10*($C26/100)^2)*100,2))</f>
        <v>0</v>
      </c>
      <c r="G26" s="82">
        <f>IF('変圧器比較用'!$L$3=0,0,ROUND('変圧器比較用'!$L$3*10*$C26*G$3/('変圧器比較用'!$L$3*10*$C26*G$3+'変圧器比較用'!$J$8+'変圧器比較用'!$J$10*($C26/100)^2)*100,2))</f>
        <v>0</v>
      </c>
      <c r="H26" s="60"/>
    </row>
    <row r="27" spans="1:8" ht="13.5">
      <c r="A27" s="72">
        <f t="shared" si="2"/>
        <v>23</v>
      </c>
      <c r="B27" s="61"/>
      <c r="C27" s="91">
        <f t="shared" si="0"/>
        <v>23</v>
      </c>
      <c r="D27" s="92">
        <f>IF('変圧器比較用'!$L$3=0,0,ROUND('変圧器比較用'!$L$3*10*$C27*D$3/('変圧器比較用'!$L$3*10*$C27*D$3+'変圧器比較用'!$J$8+'変圧器比較用'!$J$10*($C27/100)^2)*100,2))</f>
        <v>0</v>
      </c>
      <c r="E27" s="92">
        <f>IF('変圧器比較用'!$L$3=0,0,ROUND('変圧器比較用'!$L$3*10*$C27*E$3/('変圧器比較用'!$L$3*10*$C27*E$3+'変圧器比較用'!$J$8+'変圧器比較用'!$J$10*($C27/100)^2)*100,2))</f>
        <v>0</v>
      </c>
      <c r="F27" s="92">
        <f>IF('変圧器比較用'!$L$3=0,0,ROUND('変圧器比較用'!$L$3*10*$C27*F$3/('変圧器比較用'!$L$3*10*$C27*F$3+'変圧器比較用'!$J$8+'変圧器比較用'!$J$10*($C27/100)^2)*100,2))</f>
        <v>0</v>
      </c>
      <c r="G27" s="82">
        <f>IF('変圧器比較用'!$L$3=0,0,ROUND('変圧器比較用'!$L$3*10*$C27*G$3/('変圧器比較用'!$L$3*10*$C27*G$3+'変圧器比較用'!$J$8+'変圧器比較用'!$J$10*($C27/100)^2)*100,2))</f>
        <v>0</v>
      </c>
      <c r="H27" s="60"/>
    </row>
    <row r="28" spans="1:8" ht="13.5">
      <c r="A28" s="72">
        <f t="shared" si="2"/>
        <v>24</v>
      </c>
      <c r="B28" s="61"/>
      <c r="C28" s="91">
        <f t="shared" si="0"/>
        <v>24</v>
      </c>
      <c r="D28" s="92">
        <f>IF('変圧器比較用'!$L$3=0,0,ROUND('変圧器比較用'!$L$3*10*$C28*D$3/('変圧器比較用'!$L$3*10*$C28*D$3+'変圧器比較用'!$J$8+'変圧器比較用'!$J$10*($C28/100)^2)*100,2))</f>
        <v>0</v>
      </c>
      <c r="E28" s="92">
        <f>IF('変圧器比較用'!$L$3=0,0,ROUND('変圧器比較用'!$L$3*10*$C28*E$3/('変圧器比較用'!$L$3*10*$C28*E$3+'変圧器比較用'!$J$8+'変圧器比較用'!$J$10*($C28/100)^2)*100,2))</f>
        <v>0</v>
      </c>
      <c r="F28" s="92">
        <f>IF('変圧器比較用'!$L$3=0,0,ROUND('変圧器比較用'!$L$3*10*$C28*F$3/('変圧器比較用'!$L$3*10*$C28*F$3+'変圧器比較用'!$J$8+'変圧器比較用'!$J$10*($C28/100)^2)*100,2))</f>
        <v>0</v>
      </c>
      <c r="G28" s="82">
        <f>IF('変圧器比較用'!$L$3=0,0,ROUND('変圧器比較用'!$L$3*10*$C28*G$3/('変圧器比較用'!$L$3*10*$C28*G$3+'変圧器比較用'!$J$8+'変圧器比較用'!$J$10*($C28/100)^2)*100,2))</f>
        <v>0</v>
      </c>
      <c r="H28" s="60"/>
    </row>
    <row r="29" spans="1:9" ht="13.5">
      <c r="A29" s="72">
        <f t="shared" si="2"/>
        <v>25</v>
      </c>
      <c r="B29" s="61"/>
      <c r="C29" s="91">
        <f t="shared" si="0"/>
        <v>25</v>
      </c>
      <c r="D29" s="92">
        <f>IF('変圧器比較用'!$L$3=0,0,ROUND('変圧器比較用'!$L$3*10*$C29*D$3/('変圧器比較用'!$L$3*10*$C29*D$3+'変圧器比較用'!$J$8+'変圧器比較用'!$J$10*($C29/100)^2)*100,2))</f>
        <v>0</v>
      </c>
      <c r="E29" s="92">
        <f>IF('変圧器比較用'!$L$3=0,0,ROUND('変圧器比較用'!$L$3*10*$C29*E$3/('変圧器比較用'!$L$3*10*$C29*E$3+'変圧器比較用'!$J$8+'変圧器比較用'!$J$10*($C29/100)^2)*100,2))</f>
        <v>0</v>
      </c>
      <c r="F29" s="92">
        <f>IF('変圧器比較用'!$L$3=0,0,ROUND('変圧器比較用'!$L$3*10*$C29*F$3/('変圧器比較用'!$L$3*10*$C29*F$3+'変圧器比較用'!$J$8+'変圧器比較用'!$J$10*($C29/100)^2)*100,2))</f>
        <v>0</v>
      </c>
      <c r="G29" s="82">
        <f>IF('変圧器比較用'!$L$3=0,0,ROUND('変圧器比較用'!$L$3*10*$C29*G$3/('変圧器比較用'!$L$3*10*$C29*G$3+'変圧器比較用'!$J$8+'変圧器比較用'!$J$10*($C29/100)^2)*100,2))</f>
        <v>0</v>
      </c>
      <c r="H29" s="60"/>
      <c r="I29" s="73"/>
    </row>
    <row r="30" spans="1:8" ht="13.5">
      <c r="A30" s="72">
        <f t="shared" si="2"/>
        <v>26</v>
      </c>
      <c r="B30" s="61"/>
      <c r="C30" s="91">
        <f t="shared" si="0"/>
        <v>26</v>
      </c>
      <c r="D30" s="92">
        <f>IF('変圧器比較用'!$L$3=0,0,ROUND('変圧器比較用'!$L$3*10*$C30*D$3/('変圧器比較用'!$L$3*10*$C30*D$3+'変圧器比較用'!$J$8+'変圧器比較用'!$J$10*($C30/100)^2)*100,2))</f>
        <v>0</v>
      </c>
      <c r="E30" s="92">
        <f>IF('変圧器比較用'!$L$3=0,0,ROUND('変圧器比較用'!$L$3*10*$C30*E$3/('変圧器比較用'!$L$3*10*$C30*E$3+'変圧器比較用'!$J$8+'変圧器比較用'!$J$10*($C30/100)^2)*100,2))</f>
        <v>0</v>
      </c>
      <c r="F30" s="92">
        <f>IF('変圧器比較用'!$L$3=0,0,ROUND('変圧器比較用'!$L$3*10*$C30*F$3/('変圧器比較用'!$L$3*10*$C30*F$3+'変圧器比較用'!$J$8+'変圧器比較用'!$J$10*($C30/100)^2)*100,2))</f>
        <v>0</v>
      </c>
      <c r="G30" s="82">
        <f>IF('変圧器比較用'!$L$3=0,0,ROUND('変圧器比較用'!$L$3*10*$C30*G$3/('変圧器比較用'!$L$3*10*$C30*G$3+'変圧器比較用'!$J$8+'変圧器比較用'!$J$10*($C30/100)^2)*100,2))</f>
        <v>0</v>
      </c>
      <c r="H30" s="60"/>
    </row>
    <row r="31" spans="1:8" ht="13.5">
      <c r="A31" s="72">
        <f t="shared" si="2"/>
        <v>27</v>
      </c>
      <c r="B31" s="61"/>
      <c r="C31" s="91">
        <f t="shared" si="0"/>
        <v>27</v>
      </c>
      <c r="D31" s="92">
        <f>IF('変圧器比較用'!$L$3=0,0,ROUND('変圧器比較用'!$L$3*10*$C31*D$3/('変圧器比較用'!$L$3*10*$C31*D$3+'変圧器比較用'!$J$8+'変圧器比較用'!$J$10*($C31/100)^2)*100,2))</f>
        <v>0</v>
      </c>
      <c r="E31" s="92">
        <f>IF('変圧器比較用'!$L$3=0,0,ROUND('変圧器比較用'!$L$3*10*$C31*E$3/('変圧器比較用'!$L$3*10*$C31*E$3+'変圧器比較用'!$J$8+'変圧器比較用'!$J$10*($C31/100)^2)*100,2))</f>
        <v>0</v>
      </c>
      <c r="F31" s="92">
        <f>IF('変圧器比較用'!$L$3=0,0,ROUND('変圧器比較用'!$L$3*10*$C31*F$3/('変圧器比較用'!$L$3*10*$C31*F$3+'変圧器比較用'!$J$8+'変圧器比較用'!$J$10*($C31/100)^2)*100,2))</f>
        <v>0</v>
      </c>
      <c r="G31" s="82">
        <f>IF('変圧器比較用'!$L$3=0,0,ROUND('変圧器比較用'!$L$3*10*$C31*G$3/('変圧器比較用'!$L$3*10*$C31*G$3+'変圧器比較用'!$J$8+'変圧器比較用'!$J$10*($C31/100)^2)*100,2))</f>
        <v>0</v>
      </c>
      <c r="H31" s="60"/>
    </row>
    <row r="32" spans="1:8" ht="13.5">
      <c r="A32" s="72">
        <f t="shared" si="2"/>
        <v>28</v>
      </c>
      <c r="B32" s="61"/>
      <c r="C32" s="91">
        <f t="shared" si="0"/>
        <v>28</v>
      </c>
      <c r="D32" s="92">
        <f>IF('変圧器比較用'!$L$3=0,0,ROUND('変圧器比較用'!$L$3*10*$C32*D$3/('変圧器比較用'!$L$3*10*$C32*D$3+'変圧器比較用'!$J$8+'変圧器比較用'!$J$10*($C32/100)^2)*100,2))</f>
        <v>0</v>
      </c>
      <c r="E32" s="92">
        <f>IF('変圧器比較用'!$L$3=0,0,ROUND('変圧器比較用'!$L$3*10*$C32*E$3/('変圧器比較用'!$L$3*10*$C32*E$3+'変圧器比較用'!$J$8+'変圧器比較用'!$J$10*($C32/100)^2)*100,2))</f>
        <v>0</v>
      </c>
      <c r="F32" s="92">
        <f>IF('変圧器比較用'!$L$3=0,0,ROUND('変圧器比較用'!$L$3*10*$C32*F$3/('変圧器比較用'!$L$3*10*$C32*F$3+'変圧器比較用'!$J$8+'変圧器比較用'!$J$10*($C32/100)^2)*100,2))</f>
        <v>0</v>
      </c>
      <c r="G32" s="82">
        <f>IF('変圧器比較用'!$L$3=0,0,ROUND('変圧器比較用'!$L$3*10*$C32*G$3/('変圧器比較用'!$L$3*10*$C32*G$3+'変圧器比較用'!$J$8+'変圧器比較用'!$J$10*($C32/100)^2)*100,2))</f>
        <v>0</v>
      </c>
      <c r="H32" s="60"/>
    </row>
    <row r="33" spans="1:8" ht="13.5">
      <c r="A33" s="72">
        <f t="shared" si="2"/>
        <v>29</v>
      </c>
      <c r="B33" s="61"/>
      <c r="C33" s="91">
        <f t="shared" si="0"/>
        <v>29</v>
      </c>
      <c r="D33" s="92">
        <f>IF('変圧器比較用'!$L$3=0,0,ROUND('変圧器比較用'!$L$3*10*$C33*D$3/('変圧器比較用'!$L$3*10*$C33*D$3+'変圧器比較用'!$J$8+'変圧器比較用'!$J$10*($C33/100)^2)*100,2))</f>
        <v>0</v>
      </c>
      <c r="E33" s="92">
        <f>IF('変圧器比較用'!$L$3=0,0,ROUND('変圧器比較用'!$L$3*10*$C33*E$3/('変圧器比較用'!$L$3*10*$C33*E$3+'変圧器比較用'!$J$8+'変圧器比較用'!$J$10*($C33/100)^2)*100,2))</f>
        <v>0</v>
      </c>
      <c r="F33" s="92">
        <f>IF('変圧器比較用'!$L$3=0,0,ROUND('変圧器比較用'!$L$3*10*$C33*F$3/('変圧器比較用'!$L$3*10*$C33*F$3+'変圧器比較用'!$J$8+'変圧器比較用'!$J$10*($C33/100)^2)*100,2))</f>
        <v>0</v>
      </c>
      <c r="G33" s="82">
        <f>IF('変圧器比較用'!$L$3=0,0,ROUND('変圧器比較用'!$L$3*10*$C33*G$3/('変圧器比較用'!$L$3*10*$C33*G$3+'変圧器比較用'!$J$8+'変圧器比較用'!$J$10*($C33/100)^2)*100,2))</f>
        <v>0</v>
      </c>
      <c r="H33" s="60"/>
    </row>
    <row r="34" spans="1:8" ht="13.5">
      <c r="A34" s="72">
        <f t="shared" si="2"/>
        <v>30</v>
      </c>
      <c r="B34" s="61"/>
      <c r="C34" s="91">
        <f t="shared" si="0"/>
        <v>30</v>
      </c>
      <c r="D34" s="92">
        <f>IF('変圧器比較用'!$L$3=0,0,ROUND('変圧器比較用'!$L$3*10*$C34*D$3/('変圧器比較用'!$L$3*10*$C34*D$3+'変圧器比較用'!$J$8+'変圧器比較用'!$J$10*($C34/100)^2)*100,2))</f>
        <v>0</v>
      </c>
      <c r="E34" s="92">
        <f>IF('変圧器比較用'!$L$3=0,0,ROUND('変圧器比較用'!$L$3*10*$C34*E$3/('変圧器比較用'!$L$3*10*$C34*E$3+'変圧器比較用'!$J$8+'変圧器比較用'!$J$10*($C34/100)^2)*100,2))</f>
        <v>0</v>
      </c>
      <c r="F34" s="92">
        <f>IF('変圧器比較用'!$L$3=0,0,ROUND('変圧器比較用'!$L$3*10*$C34*F$3/('変圧器比較用'!$L$3*10*$C34*F$3+'変圧器比較用'!$J$8+'変圧器比較用'!$J$10*($C34/100)^2)*100,2))</f>
        <v>0</v>
      </c>
      <c r="G34" s="82">
        <f>IF('変圧器比較用'!$L$3=0,0,ROUND('変圧器比較用'!$L$3*10*$C34*G$3/('変圧器比較用'!$L$3*10*$C34*G$3+'変圧器比較用'!$J$8+'変圧器比較用'!$J$10*($C34/100)^2)*100,2))</f>
        <v>0</v>
      </c>
      <c r="H34" s="60"/>
    </row>
    <row r="35" spans="1:8" ht="13.5">
      <c r="A35" s="72">
        <f t="shared" si="2"/>
        <v>31</v>
      </c>
      <c r="B35" s="61"/>
      <c r="C35" s="91">
        <f t="shared" si="0"/>
        <v>31</v>
      </c>
      <c r="D35" s="92">
        <f>IF('変圧器比較用'!$L$3=0,0,ROUND('変圧器比較用'!$L$3*10*$C35*D$3/('変圧器比較用'!$L$3*10*$C35*D$3+'変圧器比較用'!$J$8+'変圧器比較用'!$J$10*($C35/100)^2)*100,2))</f>
        <v>0</v>
      </c>
      <c r="E35" s="92">
        <f>IF('変圧器比較用'!$L$3=0,0,ROUND('変圧器比較用'!$L$3*10*$C35*E$3/('変圧器比較用'!$L$3*10*$C35*E$3+'変圧器比較用'!$J$8+'変圧器比較用'!$J$10*($C35/100)^2)*100,2))</f>
        <v>0</v>
      </c>
      <c r="F35" s="92">
        <f>IF('変圧器比較用'!$L$3=0,0,ROUND('変圧器比較用'!$L$3*10*$C35*F$3/('変圧器比較用'!$L$3*10*$C35*F$3+'変圧器比較用'!$J$8+'変圧器比較用'!$J$10*($C35/100)^2)*100,2))</f>
        <v>0</v>
      </c>
      <c r="G35" s="82">
        <f>IF('変圧器比較用'!$L$3=0,0,ROUND('変圧器比較用'!$L$3*10*$C35*G$3/('変圧器比較用'!$L$3*10*$C35*G$3+'変圧器比較用'!$J$8+'変圧器比較用'!$J$10*($C35/100)^2)*100,2))</f>
        <v>0</v>
      </c>
      <c r="H35" s="60"/>
    </row>
    <row r="36" spans="1:8" ht="13.5">
      <c r="A36" s="72">
        <f t="shared" si="2"/>
        <v>32</v>
      </c>
      <c r="B36" s="61"/>
      <c r="C36" s="91">
        <f t="shared" si="0"/>
        <v>32</v>
      </c>
      <c r="D36" s="92">
        <f>IF('変圧器比較用'!$L$3=0,0,ROUND('変圧器比較用'!$L$3*10*$C36*D$3/('変圧器比較用'!$L$3*10*$C36*D$3+'変圧器比較用'!$J$8+'変圧器比較用'!$J$10*($C36/100)^2)*100,2))</f>
        <v>0</v>
      </c>
      <c r="E36" s="92">
        <f>IF('変圧器比較用'!$L$3=0,0,ROUND('変圧器比較用'!$L$3*10*$C36*E$3/('変圧器比較用'!$L$3*10*$C36*E$3+'変圧器比較用'!$J$8+'変圧器比較用'!$J$10*($C36/100)^2)*100,2))</f>
        <v>0</v>
      </c>
      <c r="F36" s="92">
        <f>IF('変圧器比較用'!$L$3=0,0,ROUND('変圧器比較用'!$L$3*10*$C36*F$3/('変圧器比較用'!$L$3*10*$C36*F$3+'変圧器比較用'!$J$8+'変圧器比較用'!$J$10*($C36/100)^2)*100,2))</f>
        <v>0</v>
      </c>
      <c r="G36" s="82">
        <f>IF('変圧器比較用'!$L$3=0,0,ROUND('変圧器比較用'!$L$3*10*$C36*G$3/('変圧器比較用'!$L$3*10*$C36*G$3+'変圧器比較用'!$J$8+'変圧器比較用'!$J$10*($C36/100)^2)*100,2))</f>
        <v>0</v>
      </c>
      <c r="H36" s="60"/>
    </row>
    <row r="37" spans="1:8" ht="13.5">
      <c r="A37" s="72">
        <f t="shared" si="2"/>
        <v>33</v>
      </c>
      <c r="B37" s="61"/>
      <c r="C37" s="91">
        <f aca="true" t="shared" si="3" ref="C37:C68">A37</f>
        <v>33</v>
      </c>
      <c r="D37" s="92">
        <f>IF('変圧器比較用'!$L$3=0,0,ROUND('変圧器比較用'!$L$3*10*$C37*D$3/('変圧器比較用'!$L$3*10*$C37*D$3+'変圧器比較用'!$J$8+'変圧器比較用'!$J$10*($C37/100)^2)*100,2))</f>
        <v>0</v>
      </c>
      <c r="E37" s="92">
        <f>IF('変圧器比較用'!$L$3=0,0,ROUND('変圧器比較用'!$L$3*10*$C37*E$3/('変圧器比較用'!$L$3*10*$C37*E$3+'変圧器比較用'!$J$8+'変圧器比較用'!$J$10*($C37/100)^2)*100,2))</f>
        <v>0</v>
      </c>
      <c r="F37" s="92">
        <f>IF('変圧器比較用'!$L$3=0,0,ROUND('変圧器比較用'!$L$3*10*$C37*F$3/('変圧器比較用'!$L$3*10*$C37*F$3+'変圧器比較用'!$J$8+'変圧器比較用'!$J$10*($C37/100)^2)*100,2))</f>
        <v>0</v>
      </c>
      <c r="G37" s="82">
        <f>IF('変圧器比較用'!$L$3=0,0,ROUND('変圧器比較用'!$L$3*10*$C37*G$3/('変圧器比較用'!$L$3*10*$C37*G$3+'変圧器比較用'!$J$8+'変圧器比較用'!$J$10*($C37/100)^2)*100,2))</f>
        <v>0</v>
      </c>
      <c r="H37" s="60"/>
    </row>
    <row r="38" spans="1:8" ht="13.5">
      <c r="A38" s="72">
        <f t="shared" si="2"/>
        <v>34</v>
      </c>
      <c r="B38" s="61"/>
      <c r="C38" s="91">
        <f t="shared" si="3"/>
        <v>34</v>
      </c>
      <c r="D38" s="92">
        <f>IF('変圧器比較用'!$L$3=0,0,ROUND('変圧器比較用'!$L$3*10*$C38*D$3/('変圧器比較用'!$L$3*10*$C38*D$3+'変圧器比較用'!$J$8+'変圧器比較用'!$J$10*($C38/100)^2)*100,2))</f>
        <v>0</v>
      </c>
      <c r="E38" s="92">
        <f>IF('変圧器比較用'!$L$3=0,0,ROUND('変圧器比較用'!$L$3*10*$C38*E$3/('変圧器比較用'!$L$3*10*$C38*E$3+'変圧器比較用'!$J$8+'変圧器比較用'!$J$10*($C38/100)^2)*100,2))</f>
        <v>0</v>
      </c>
      <c r="F38" s="92">
        <f>IF('変圧器比較用'!$L$3=0,0,ROUND('変圧器比較用'!$L$3*10*$C38*F$3/('変圧器比較用'!$L$3*10*$C38*F$3+'変圧器比較用'!$J$8+'変圧器比較用'!$J$10*($C38/100)^2)*100,2))</f>
        <v>0</v>
      </c>
      <c r="G38" s="82">
        <f>IF('変圧器比較用'!$L$3=0,0,ROUND('変圧器比較用'!$L$3*10*$C38*G$3/('変圧器比較用'!$L$3*10*$C38*G$3+'変圧器比較用'!$J$8+'変圧器比較用'!$J$10*($C38/100)^2)*100,2))</f>
        <v>0</v>
      </c>
      <c r="H38" s="60"/>
    </row>
    <row r="39" spans="1:8" ht="13.5">
      <c r="A39" s="72">
        <f aca="true" t="shared" si="4" ref="A39:A54">A38+1</f>
        <v>35</v>
      </c>
      <c r="B39" s="61"/>
      <c r="C39" s="91">
        <f t="shared" si="3"/>
        <v>35</v>
      </c>
      <c r="D39" s="92">
        <f>IF('変圧器比較用'!$L$3=0,0,ROUND('変圧器比較用'!$L$3*10*$C39*D$3/('変圧器比較用'!$L$3*10*$C39*D$3+'変圧器比較用'!$J$8+'変圧器比較用'!$J$10*($C39/100)^2)*100,2))</f>
        <v>0</v>
      </c>
      <c r="E39" s="92">
        <f>IF('変圧器比較用'!$L$3=0,0,ROUND('変圧器比較用'!$L$3*10*$C39*E$3/('変圧器比較用'!$L$3*10*$C39*E$3+'変圧器比較用'!$J$8+'変圧器比較用'!$J$10*($C39/100)^2)*100,2))</f>
        <v>0</v>
      </c>
      <c r="F39" s="92">
        <f>IF('変圧器比較用'!$L$3=0,0,ROUND('変圧器比較用'!$L$3*10*$C39*F$3/('変圧器比較用'!$L$3*10*$C39*F$3+'変圧器比較用'!$J$8+'変圧器比較用'!$J$10*($C39/100)^2)*100,2))</f>
        <v>0</v>
      </c>
      <c r="G39" s="82">
        <f>IF('変圧器比較用'!$L$3=0,0,ROUND('変圧器比較用'!$L$3*10*$C39*G$3/('変圧器比較用'!$L$3*10*$C39*G$3+'変圧器比較用'!$J$8+'変圧器比較用'!$J$10*($C39/100)^2)*100,2))</f>
        <v>0</v>
      </c>
      <c r="H39" s="60"/>
    </row>
    <row r="40" spans="1:8" ht="13.5">
      <c r="A40" s="72">
        <f t="shared" si="4"/>
        <v>36</v>
      </c>
      <c r="B40" s="61"/>
      <c r="C40" s="91">
        <f t="shared" si="3"/>
        <v>36</v>
      </c>
      <c r="D40" s="92">
        <f>IF('変圧器比較用'!$L$3=0,0,ROUND('変圧器比較用'!$L$3*10*$C40*D$3/('変圧器比較用'!$L$3*10*$C40*D$3+'変圧器比較用'!$J$8+'変圧器比較用'!$J$10*($C40/100)^2)*100,2))</f>
        <v>0</v>
      </c>
      <c r="E40" s="92">
        <f>IF('変圧器比較用'!$L$3=0,0,ROUND('変圧器比較用'!$L$3*10*$C40*E$3/('変圧器比較用'!$L$3*10*$C40*E$3+'変圧器比較用'!$J$8+'変圧器比較用'!$J$10*($C40/100)^2)*100,2))</f>
        <v>0</v>
      </c>
      <c r="F40" s="92">
        <f>IF('変圧器比較用'!$L$3=0,0,ROUND('変圧器比較用'!$L$3*10*$C40*F$3/('変圧器比較用'!$L$3*10*$C40*F$3+'変圧器比較用'!$J$8+'変圧器比較用'!$J$10*($C40/100)^2)*100,2))</f>
        <v>0</v>
      </c>
      <c r="G40" s="82">
        <f>IF('変圧器比較用'!$L$3=0,0,ROUND('変圧器比較用'!$L$3*10*$C40*G$3/('変圧器比較用'!$L$3*10*$C40*G$3+'変圧器比較用'!$J$8+'変圧器比較用'!$J$10*($C40/100)^2)*100,2))</f>
        <v>0</v>
      </c>
      <c r="H40" s="60"/>
    </row>
    <row r="41" spans="1:8" ht="13.5">
      <c r="A41" s="72">
        <f t="shared" si="4"/>
        <v>37</v>
      </c>
      <c r="B41" s="61"/>
      <c r="C41" s="91">
        <f t="shared" si="3"/>
        <v>37</v>
      </c>
      <c r="D41" s="92">
        <f>IF('変圧器比較用'!$L$3=0,0,ROUND('変圧器比較用'!$L$3*10*$C41*D$3/('変圧器比較用'!$L$3*10*$C41*D$3+'変圧器比較用'!$J$8+'変圧器比較用'!$J$10*($C41/100)^2)*100,2))</f>
        <v>0</v>
      </c>
      <c r="E41" s="92">
        <f>IF('変圧器比較用'!$L$3=0,0,ROUND('変圧器比較用'!$L$3*10*$C41*E$3/('変圧器比較用'!$L$3*10*$C41*E$3+'変圧器比較用'!$J$8+'変圧器比較用'!$J$10*($C41/100)^2)*100,2))</f>
        <v>0</v>
      </c>
      <c r="F41" s="92">
        <f>IF('変圧器比較用'!$L$3=0,0,ROUND('変圧器比較用'!$L$3*10*$C41*F$3/('変圧器比較用'!$L$3*10*$C41*F$3+'変圧器比較用'!$J$8+'変圧器比較用'!$J$10*($C41/100)^2)*100,2))</f>
        <v>0</v>
      </c>
      <c r="G41" s="82">
        <f>IF('変圧器比較用'!$L$3=0,0,ROUND('変圧器比較用'!$L$3*10*$C41*G$3/('変圧器比較用'!$L$3*10*$C41*G$3+'変圧器比較用'!$J$8+'変圧器比較用'!$J$10*($C41/100)^2)*100,2))</f>
        <v>0</v>
      </c>
      <c r="H41" s="60"/>
    </row>
    <row r="42" spans="1:8" ht="13.5">
      <c r="A42" s="72">
        <f t="shared" si="4"/>
        <v>38</v>
      </c>
      <c r="B42" s="61"/>
      <c r="C42" s="91">
        <f t="shared" si="3"/>
        <v>38</v>
      </c>
      <c r="D42" s="92">
        <f>IF('変圧器比較用'!$L$3=0,0,ROUND('変圧器比較用'!$L$3*10*$C42*D$3/('変圧器比較用'!$L$3*10*$C42*D$3+'変圧器比較用'!$J$8+'変圧器比較用'!$J$10*($C42/100)^2)*100,2))</f>
        <v>0</v>
      </c>
      <c r="E42" s="92">
        <f>IF('変圧器比較用'!$L$3=0,0,ROUND('変圧器比較用'!$L$3*10*$C42*E$3/('変圧器比較用'!$L$3*10*$C42*E$3+'変圧器比較用'!$J$8+'変圧器比較用'!$J$10*($C42/100)^2)*100,2))</f>
        <v>0</v>
      </c>
      <c r="F42" s="92">
        <f>IF('変圧器比較用'!$L$3=0,0,ROUND('変圧器比較用'!$L$3*10*$C42*F$3/('変圧器比較用'!$L$3*10*$C42*F$3+'変圧器比較用'!$J$8+'変圧器比較用'!$J$10*($C42/100)^2)*100,2))</f>
        <v>0</v>
      </c>
      <c r="G42" s="82">
        <f>IF('変圧器比較用'!$L$3=0,0,ROUND('変圧器比較用'!$L$3*10*$C42*G$3/('変圧器比較用'!$L$3*10*$C42*G$3+'変圧器比較用'!$J$8+'変圧器比較用'!$J$10*($C42/100)^2)*100,2))</f>
        <v>0</v>
      </c>
      <c r="H42" s="60"/>
    </row>
    <row r="43" spans="1:8" ht="13.5">
      <c r="A43" s="72">
        <f t="shared" si="4"/>
        <v>39</v>
      </c>
      <c r="B43" s="61"/>
      <c r="C43" s="91">
        <f t="shared" si="3"/>
        <v>39</v>
      </c>
      <c r="D43" s="92">
        <f>IF('変圧器比較用'!$L$3=0,0,ROUND('変圧器比較用'!$L$3*10*$C43*D$3/('変圧器比較用'!$L$3*10*$C43*D$3+'変圧器比較用'!$J$8+'変圧器比較用'!$J$10*($C43/100)^2)*100,2))</f>
        <v>0</v>
      </c>
      <c r="E43" s="92">
        <f>IF('変圧器比較用'!$L$3=0,0,ROUND('変圧器比較用'!$L$3*10*$C43*E$3/('変圧器比較用'!$L$3*10*$C43*E$3+'変圧器比較用'!$J$8+'変圧器比較用'!$J$10*($C43/100)^2)*100,2))</f>
        <v>0</v>
      </c>
      <c r="F43" s="92">
        <f>IF('変圧器比較用'!$L$3=0,0,ROUND('変圧器比較用'!$L$3*10*$C43*F$3/('変圧器比較用'!$L$3*10*$C43*F$3+'変圧器比較用'!$J$8+'変圧器比較用'!$J$10*($C43/100)^2)*100,2))</f>
        <v>0</v>
      </c>
      <c r="G43" s="82">
        <f>IF('変圧器比較用'!$L$3=0,0,ROUND('変圧器比較用'!$L$3*10*$C43*G$3/('変圧器比較用'!$L$3*10*$C43*G$3+'変圧器比較用'!$J$8+'変圧器比較用'!$J$10*($C43/100)^2)*100,2))</f>
        <v>0</v>
      </c>
      <c r="H43" s="60"/>
    </row>
    <row r="44" spans="1:8" ht="13.5">
      <c r="A44" s="72">
        <f t="shared" si="4"/>
        <v>40</v>
      </c>
      <c r="B44" s="61"/>
      <c r="C44" s="91">
        <f t="shared" si="3"/>
        <v>40</v>
      </c>
      <c r="D44" s="92">
        <f>IF('変圧器比較用'!$L$3=0,0,ROUND('変圧器比較用'!$L$3*10*$C44*D$3/('変圧器比較用'!$L$3*10*$C44*D$3+'変圧器比較用'!$J$8+'変圧器比較用'!$J$10*($C44/100)^2)*100,2))</f>
        <v>0</v>
      </c>
      <c r="E44" s="92">
        <f>IF('変圧器比較用'!$L$3=0,0,ROUND('変圧器比較用'!$L$3*10*$C44*E$3/('変圧器比較用'!$L$3*10*$C44*E$3+'変圧器比較用'!$J$8+'変圧器比較用'!$J$10*($C44/100)^2)*100,2))</f>
        <v>0</v>
      </c>
      <c r="F44" s="92">
        <f>IF('変圧器比較用'!$L$3=0,0,ROUND('変圧器比較用'!$L$3*10*$C44*F$3/('変圧器比較用'!$L$3*10*$C44*F$3+'変圧器比較用'!$J$8+'変圧器比較用'!$J$10*($C44/100)^2)*100,2))</f>
        <v>0</v>
      </c>
      <c r="G44" s="82">
        <f>IF('変圧器比較用'!$L$3=0,0,ROUND('変圧器比較用'!$L$3*10*$C44*G$3/('変圧器比較用'!$L$3*10*$C44*G$3+'変圧器比較用'!$J$8+'変圧器比較用'!$J$10*($C44/100)^2)*100,2))</f>
        <v>0</v>
      </c>
      <c r="H44" s="60"/>
    </row>
    <row r="45" spans="1:8" ht="13.5">
      <c r="A45" s="72">
        <f t="shared" si="4"/>
        <v>41</v>
      </c>
      <c r="B45" s="61"/>
      <c r="C45" s="91">
        <f t="shared" si="3"/>
        <v>41</v>
      </c>
      <c r="D45" s="92">
        <f>IF('変圧器比較用'!$L$3=0,0,ROUND('変圧器比較用'!$L$3*10*$C45*D$3/('変圧器比較用'!$L$3*10*$C45*D$3+'変圧器比較用'!$J$8+'変圧器比較用'!$J$10*($C45/100)^2)*100,2))</f>
        <v>0</v>
      </c>
      <c r="E45" s="92">
        <f>IF('変圧器比較用'!$L$3=0,0,ROUND('変圧器比較用'!$L$3*10*$C45*E$3/('変圧器比較用'!$L$3*10*$C45*E$3+'変圧器比較用'!$J$8+'変圧器比較用'!$J$10*($C45/100)^2)*100,2))</f>
        <v>0</v>
      </c>
      <c r="F45" s="92">
        <f>IF('変圧器比較用'!$L$3=0,0,ROUND('変圧器比較用'!$L$3*10*$C45*F$3/('変圧器比較用'!$L$3*10*$C45*F$3+'変圧器比較用'!$J$8+'変圧器比較用'!$J$10*($C45/100)^2)*100,2))</f>
        <v>0</v>
      </c>
      <c r="G45" s="82">
        <f>IF('変圧器比較用'!$L$3=0,0,ROUND('変圧器比較用'!$L$3*10*$C45*G$3/('変圧器比較用'!$L$3*10*$C45*G$3+'変圧器比較用'!$J$8+'変圧器比較用'!$J$10*($C45/100)^2)*100,2))</f>
        <v>0</v>
      </c>
      <c r="H45" s="60"/>
    </row>
    <row r="46" spans="1:8" ht="13.5">
      <c r="A46" s="72">
        <f t="shared" si="4"/>
        <v>42</v>
      </c>
      <c r="B46" s="61"/>
      <c r="C46" s="91">
        <f t="shared" si="3"/>
        <v>42</v>
      </c>
      <c r="D46" s="92">
        <f>IF('変圧器比較用'!$L$3=0,0,ROUND('変圧器比較用'!$L$3*10*$C46*D$3/('変圧器比較用'!$L$3*10*$C46*D$3+'変圧器比較用'!$J$8+'変圧器比較用'!$J$10*($C46/100)^2)*100,2))</f>
        <v>0</v>
      </c>
      <c r="E46" s="92">
        <f>IF('変圧器比較用'!$L$3=0,0,ROUND('変圧器比較用'!$L$3*10*$C46*E$3/('変圧器比較用'!$L$3*10*$C46*E$3+'変圧器比較用'!$J$8+'変圧器比較用'!$J$10*($C46/100)^2)*100,2))</f>
        <v>0</v>
      </c>
      <c r="F46" s="92">
        <f>IF('変圧器比較用'!$L$3=0,0,ROUND('変圧器比較用'!$L$3*10*$C46*F$3/('変圧器比較用'!$L$3*10*$C46*F$3+'変圧器比較用'!$J$8+'変圧器比較用'!$J$10*($C46/100)^2)*100,2))</f>
        <v>0</v>
      </c>
      <c r="G46" s="82">
        <f>IF('変圧器比較用'!$L$3=0,0,ROUND('変圧器比較用'!$L$3*10*$C46*G$3/('変圧器比較用'!$L$3*10*$C46*G$3+'変圧器比較用'!$J$8+'変圧器比較用'!$J$10*($C46/100)^2)*100,2))</f>
        <v>0</v>
      </c>
      <c r="H46" s="60"/>
    </row>
    <row r="47" spans="1:8" ht="13.5">
      <c r="A47" s="72">
        <f t="shared" si="4"/>
        <v>43</v>
      </c>
      <c r="B47" s="61"/>
      <c r="C47" s="91">
        <f t="shared" si="3"/>
        <v>43</v>
      </c>
      <c r="D47" s="92">
        <f>IF('変圧器比較用'!$L$3=0,0,ROUND('変圧器比較用'!$L$3*10*$C47*D$3/('変圧器比較用'!$L$3*10*$C47*D$3+'変圧器比較用'!$J$8+'変圧器比較用'!$J$10*($C47/100)^2)*100,2))</f>
        <v>0</v>
      </c>
      <c r="E47" s="92">
        <f>IF('変圧器比較用'!$L$3=0,0,ROUND('変圧器比較用'!$L$3*10*$C47*E$3/('変圧器比較用'!$L$3*10*$C47*E$3+'変圧器比較用'!$J$8+'変圧器比較用'!$J$10*($C47/100)^2)*100,2))</f>
        <v>0</v>
      </c>
      <c r="F47" s="92">
        <f>IF('変圧器比較用'!$L$3=0,0,ROUND('変圧器比較用'!$L$3*10*$C47*F$3/('変圧器比較用'!$L$3*10*$C47*F$3+'変圧器比較用'!$J$8+'変圧器比較用'!$J$10*($C47/100)^2)*100,2))</f>
        <v>0</v>
      </c>
      <c r="G47" s="82">
        <f>IF('変圧器比較用'!$L$3=0,0,ROUND('変圧器比較用'!$L$3*10*$C47*G$3/('変圧器比較用'!$L$3*10*$C47*G$3+'変圧器比較用'!$J$8+'変圧器比較用'!$J$10*($C47/100)^2)*100,2))</f>
        <v>0</v>
      </c>
      <c r="H47" s="60"/>
    </row>
    <row r="48" spans="1:8" ht="13.5">
      <c r="A48" s="72">
        <f t="shared" si="4"/>
        <v>44</v>
      </c>
      <c r="B48" s="61"/>
      <c r="C48" s="91">
        <f t="shared" si="3"/>
        <v>44</v>
      </c>
      <c r="D48" s="92">
        <f>IF('変圧器比較用'!$L$3=0,0,ROUND('変圧器比較用'!$L$3*10*$C48*D$3/('変圧器比較用'!$L$3*10*$C48*D$3+'変圧器比較用'!$J$8+'変圧器比較用'!$J$10*($C48/100)^2)*100,2))</f>
        <v>0</v>
      </c>
      <c r="E48" s="92">
        <f>IF('変圧器比較用'!$L$3=0,0,ROUND('変圧器比較用'!$L$3*10*$C48*E$3/('変圧器比較用'!$L$3*10*$C48*E$3+'変圧器比較用'!$J$8+'変圧器比較用'!$J$10*($C48/100)^2)*100,2))</f>
        <v>0</v>
      </c>
      <c r="F48" s="92">
        <f>IF('変圧器比較用'!$L$3=0,0,ROUND('変圧器比較用'!$L$3*10*$C48*F$3/('変圧器比較用'!$L$3*10*$C48*F$3+'変圧器比較用'!$J$8+'変圧器比較用'!$J$10*($C48/100)^2)*100,2))</f>
        <v>0</v>
      </c>
      <c r="G48" s="82">
        <f>IF('変圧器比較用'!$L$3=0,0,ROUND('変圧器比較用'!$L$3*10*$C48*G$3/('変圧器比較用'!$L$3*10*$C48*G$3+'変圧器比較用'!$J$8+'変圧器比較用'!$J$10*($C48/100)^2)*100,2))</f>
        <v>0</v>
      </c>
      <c r="H48" s="60"/>
    </row>
    <row r="49" spans="1:8" ht="13.5">
      <c r="A49" s="72">
        <f t="shared" si="4"/>
        <v>45</v>
      </c>
      <c r="B49" s="61"/>
      <c r="C49" s="91">
        <f t="shared" si="3"/>
        <v>45</v>
      </c>
      <c r="D49" s="92">
        <f>IF('変圧器比較用'!$L$3=0,0,ROUND('変圧器比較用'!$L$3*10*$C49*D$3/('変圧器比較用'!$L$3*10*$C49*D$3+'変圧器比較用'!$J$8+'変圧器比較用'!$J$10*($C49/100)^2)*100,2))</f>
        <v>0</v>
      </c>
      <c r="E49" s="92">
        <f>IF('変圧器比較用'!$L$3=0,0,ROUND('変圧器比較用'!$L$3*10*$C49*E$3/('変圧器比較用'!$L$3*10*$C49*E$3+'変圧器比較用'!$J$8+'変圧器比較用'!$J$10*($C49/100)^2)*100,2))</f>
        <v>0</v>
      </c>
      <c r="F49" s="92">
        <f>IF('変圧器比較用'!$L$3=0,0,ROUND('変圧器比較用'!$L$3*10*$C49*F$3/('変圧器比較用'!$L$3*10*$C49*F$3+'変圧器比較用'!$J$8+'変圧器比較用'!$J$10*($C49/100)^2)*100,2))</f>
        <v>0</v>
      </c>
      <c r="G49" s="82">
        <f>IF('変圧器比較用'!$L$3=0,0,ROUND('変圧器比較用'!$L$3*10*$C49*G$3/('変圧器比較用'!$L$3*10*$C49*G$3+'変圧器比較用'!$J$8+'変圧器比較用'!$J$10*($C49/100)^2)*100,2))</f>
        <v>0</v>
      </c>
      <c r="H49" s="60"/>
    </row>
    <row r="50" spans="1:8" ht="13.5">
      <c r="A50" s="72">
        <f t="shared" si="4"/>
        <v>46</v>
      </c>
      <c r="B50" s="61"/>
      <c r="C50" s="91">
        <f t="shared" si="3"/>
        <v>46</v>
      </c>
      <c r="D50" s="92">
        <f>IF('変圧器比較用'!$L$3=0,0,ROUND('変圧器比較用'!$L$3*10*$C50*D$3/('変圧器比較用'!$L$3*10*$C50*D$3+'変圧器比較用'!$J$8+'変圧器比較用'!$J$10*($C50/100)^2)*100,2))</f>
        <v>0</v>
      </c>
      <c r="E50" s="92">
        <f>IF('変圧器比較用'!$L$3=0,0,ROUND('変圧器比較用'!$L$3*10*$C50*E$3/('変圧器比較用'!$L$3*10*$C50*E$3+'変圧器比較用'!$J$8+'変圧器比較用'!$J$10*($C50/100)^2)*100,2))</f>
        <v>0</v>
      </c>
      <c r="F50" s="92">
        <f>IF('変圧器比較用'!$L$3=0,0,ROUND('変圧器比較用'!$L$3*10*$C50*F$3/('変圧器比較用'!$L$3*10*$C50*F$3+'変圧器比較用'!$J$8+'変圧器比較用'!$J$10*($C50/100)^2)*100,2))</f>
        <v>0</v>
      </c>
      <c r="G50" s="82">
        <f>IF('変圧器比較用'!$L$3=0,0,ROUND('変圧器比較用'!$L$3*10*$C50*G$3/('変圧器比較用'!$L$3*10*$C50*G$3+'変圧器比較用'!$J$8+'変圧器比較用'!$J$10*($C50/100)^2)*100,2))</f>
        <v>0</v>
      </c>
      <c r="H50" s="60"/>
    </row>
    <row r="51" spans="1:8" ht="13.5">
      <c r="A51" s="72">
        <f t="shared" si="4"/>
        <v>47</v>
      </c>
      <c r="B51" s="61"/>
      <c r="C51" s="91">
        <f t="shared" si="3"/>
        <v>47</v>
      </c>
      <c r="D51" s="92">
        <f>IF('変圧器比較用'!$L$3=0,0,ROUND('変圧器比較用'!$L$3*10*$C51*D$3/('変圧器比較用'!$L$3*10*$C51*D$3+'変圧器比較用'!$J$8+'変圧器比較用'!$J$10*($C51/100)^2)*100,2))</f>
        <v>0</v>
      </c>
      <c r="E51" s="92">
        <f>IF('変圧器比較用'!$L$3=0,0,ROUND('変圧器比較用'!$L$3*10*$C51*E$3/('変圧器比較用'!$L$3*10*$C51*E$3+'変圧器比較用'!$J$8+'変圧器比較用'!$J$10*($C51/100)^2)*100,2))</f>
        <v>0</v>
      </c>
      <c r="F51" s="92">
        <f>IF('変圧器比較用'!$L$3=0,0,ROUND('変圧器比較用'!$L$3*10*$C51*F$3/('変圧器比較用'!$L$3*10*$C51*F$3+'変圧器比較用'!$J$8+'変圧器比較用'!$J$10*($C51/100)^2)*100,2))</f>
        <v>0</v>
      </c>
      <c r="G51" s="82">
        <f>IF('変圧器比較用'!$L$3=0,0,ROUND('変圧器比較用'!$L$3*10*$C51*G$3/('変圧器比較用'!$L$3*10*$C51*G$3+'変圧器比較用'!$J$8+'変圧器比較用'!$J$10*($C51/100)^2)*100,2))</f>
        <v>0</v>
      </c>
      <c r="H51" s="60"/>
    </row>
    <row r="52" spans="1:8" ht="13.5">
      <c r="A52" s="72">
        <f t="shared" si="4"/>
        <v>48</v>
      </c>
      <c r="B52" s="61"/>
      <c r="C52" s="91">
        <f t="shared" si="3"/>
        <v>48</v>
      </c>
      <c r="D52" s="92">
        <f>IF('変圧器比較用'!$L$3=0,0,ROUND('変圧器比較用'!$L$3*10*$C52*D$3/('変圧器比較用'!$L$3*10*$C52*D$3+'変圧器比較用'!$J$8+'変圧器比較用'!$J$10*($C52/100)^2)*100,2))</f>
        <v>0</v>
      </c>
      <c r="E52" s="92">
        <f>IF('変圧器比較用'!$L$3=0,0,ROUND('変圧器比較用'!$L$3*10*$C52*E$3/('変圧器比較用'!$L$3*10*$C52*E$3+'変圧器比較用'!$J$8+'変圧器比較用'!$J$10*($C52/100)^2)*100,2))</f>
        <v>0</v>
      </c>
      <c r="F52" s="92">
        <f>IF('変圧器比較用'!$L$3=0,0,ROUND('変圧器比較用'!$L$3*10*$C52*F$3/('変圧器比較用'!$L$3*10*$C52*F$3+'変圧器比較用'!$J$8+'変圧器比較用'!$J$10*($C52/100)^2)*100,2))</f>
        <v>0</v>
      </c>
      <c r="G52" s="82">
        <f>IF('変圧器比較用'!$L$3=0,0,ROUND('変圧器比較用'!$L$3*10*$C52*G$3/('変圧器比較用'!$L$3*10*$C52*G$3+'変圧器比較用'!$J$8+'変圧器比較用'!$J$10*($C52/100)^2)*100,2))</f>
        <v>0</v>
      </c>
      <c r="H52" s="60"/>
    </row>
    <row r="53" spans="1:8" ht="13.5">
      <c r="A53" s="72">
        <f t="shared" si="4"/>
        <v>49</v>
      </c>
      <c r="B53" s="61"/>
      <c r="C53" s="91">
        <f t="shared" si="3"/>
        <v>49</v>
      </c>
      <c r="D53" s="92">
        <f>IF('変圧器比較用'!$L$3=0,0,ROUND('変圧器比較用'!$L$3*10*$C53*D$3/('変圧器比較用'!$L$3*10*$C53*D$3+'変圧器比較用'!$J$8+'変圧器比較用'!$J$10*($C53/100)^2)*100,2))</f>
        <v>0</v>
      </c>
      <c r="E53" s="92">
        <f>IF('変圧器比較用'!$L$3=0,0,ROUND('変圧器比較用'!$L$3*10*$C53*E$3/('変圧器比較用'!$L$3*10*$C53*E$3+'変圧器比較用'!$J$8+'変圧器比較用'!$J$10*($C53/100)^2)*100,2))</f>
        <v>0</v>
      </c>
      <c r="F53" s="92">
        <f>IF('変圧器比較用'!$L$3=0,0,ROUND('変圧器比較用'!$L$3*10*$C53*F$3/('変圧器比較用'!$L$3*10*$C53*F$3+'変圧器比較用'!$J$8+'変圧器比較用'!$J$10*($C53/100)^2)*100,2))</f>
        <v>0</v>
      </c>
      <c r="G53" s="82">
        <f>IF('変圧器比較用'!$L$3=0,0,ROUND('変圧器比較用'!$L$3*10*$C53*G$3/('変圧器比較用'!$L$3*10*$C53*G$3+'変圧器比較用'!$J$8+'変圧器比較用'!$J$10*($C53/100)^2)*100,2))</f>
        <v>0</v>
      </c>
      <c r="H53" s="60"/>
    </row>
    <row r="54" spans="1:8" ht="13.5">
      <c r="A54" s="72">
        <f t="shared" si="4"/>
        <v>50</v>
      </c>
      <c r="B54" s="61"/>
      <c r="C54" s="91">
        <f t="shared" si="3"/>
        <v>50</v>
      </c>
      <c r="D54" s="92">
        <f>IF('変圧器比較用'!$L$3=0,0,ROUND('変圧器比較用'!$L$3*10*$C54*D$3/('変圧器比較用'!$L$3*10*$C54*D$3+'変圧器比較用'!$J$8+'変圧器比較用'!$J$10*($C54/100)^2)*100,2))</f>
        <v>0</v>
      </c>
      <c r="E54" s="92">
        <f>IF('変圧器比較用'!$L$3=0,0,ROUND('変圧器比較用'!$L$3*10*$C54*E$3/('変圧器比較用'!$L$3*10*$C54*E$3+'変圧器比較用'!$J$8+'変圧器比較用'!$J$10*($C54/100)^2)*100,2))</f>
        <v>0</v>
      </c>
      <c r="F54" s="92">
        <f>IF('変圧器比較用'!$L$3=0,0,ROUND('変圧器比較用'!$L$3*10*$C54*F$3/('変圧器比較用'!$L$3*10*$C54*F$3+'変圧器比較用'!$J$8+'変圧器比較用'!$J$10*($C54/100)^2)*100,2))</f>
        <v>0</v>
      </c>
      <c r="G54" s="82">
        <f>IF('変圧器比較用'!$L$3=0,0,ROUND('変圧器比較用'!$L$3*10*$C54*G$3/('変圧器比較用'!$L$3*10*$C54*G$3+'変圧器比較用'!$J$8+'変圧器比較用'!$J$10*($C54/100)^2)*100,2))</f>
        <v>0</v>
      </c>
      <c r="H54" s="60"/>
    </row>
    <row r="55" spans="1:8" ht="13.5">
      <c r="A55" s="72">
        <f aca="true" t="shared" si="5" ref="A55:A70">A54+1</f>
        <v>51</v>
      </c>
      <c r="B55" s="61"/>
      <c r="C55" s="91">
        <f t="shared" si="3"/>
        <v>51</v>
      </c>
      <c r="D55" s="92">
        <f>IF('変圧器比較用'!$L$3=0,0,ROUND('変圧器比較用'!$L$3*10*$C55*D$3/('変圧器比較用'!$L$3*10*$C55*D$3+'変圧器比較用'!$J$8+'変圧器比較用'!$J$10*($C55/100)^2)*100,2))</f>
        <v>0</v>
      </c>
      <c r="E55" s="92">
        <f>IF('変圧器比較用'!$L$3=0,0,ROUND('変圧器比較用'!$L$3*10*$C55*E$3/('変圧器比較用'!$L$3*10*$C55*E$3+'変圧器比較用'!$J$8+'変圧器比較用'!$J$10*($C55/100)^2)*100,2))</f>
        <v>0</v>
      </c>
      <c r="F55" s="92">
        <f>IF('変圧器比較用'!$L$3=0,0,ROUND('変圧器比較用'!$L$3*10*$C55*F$3/('変圧器比較用'!$L$3*10*$C55*F$3+'変圧器比較用'!$J$8+'変圧器比較用'!$J$10*($C55/100)^2)*100,2))</f>
        <v>0</v>
      </c>
      <c r="G55" s="82">
        <f>IF('変圧器比較用'!$L$3=0,0,ROUND('変圧器比較用'!$L$3*10*$C55*G$3/('変圧器比較用'!$L$3*10*$C55*G$3+'変圧器比較用'!$J$8+'変圧器比較用'!$J$10*($C55/100)^2)*100,2))</f>
        <v>0</v>
      </c>
      <c r="H55" s="60"/>
    </row>
    <row r="56" spans="1:8" ht="13.5">
      <c r="A56" s="72">
        <f t="shared" si="5"/>
        <v>52</v>
      </c>
      <c r="B56" s="61"/>
      <c r="C56" s="91">
        <f t="shared" si="3"/>
        <v>52</v>
      </c>
      <c r="D56" s="92">
        <f>IF('変圧器比較用'!$L$3=0,0,ROUND('変圧器比較用'!$L$3*10*$C56*D$3/('変圧器比較用'!$L$3*10*$C56*D$3+'変圧器比較用'!$J$8+'変圧器比較用'!$J$10*($C56/100)^2)*100,2))</f>
        <v>0</v>
      </c>
      <c r="E56" s="92">
        <f>IF('変圧器比較用'!$L$3=0,0,ROUND('変圧器比較用'!$L$3*10*$C56*E$3/('変圧器比較用'!$L$3*10*$C56*E$3+'変圧器比較用'!$J$8+'変圧器比較用'!$J$10*($C56/100)^2)*100,2))</f>
        <v>0</v>
      </c>
      <c r="F56" s="92">
        <f>IF('変圧器比較用'!$L$3=0,0,ROUND('変圧器比較用'!$L$3*10*$C56*F$3/('変圧器比較用'!$L$3*10*$C56*F$3+'変圧器比較用'!$J$8+'変圧器比較用'!$J$10*($C56/100)^2)*100,2))</f>
        <v>0</v>
      </c>
      <c r="G56" s="82">
        <f>IF('変圧器比較用'!$L$3=0,0,ROUND('変圧器比較用'!$L$3*10*$C56*G$3/('変圧器比較用'!$L$3*10*$C56*G$3+'変圧器比較用'!$J$8+'変圧器比較用'!$J$10*($C56/100)^2)*100,2))</f>
        <v>0</v>
      </c>
      <c r="H56" s="60"/>
    </row>
    <row r="57" spans="1:8" ht="13.5">
      <c r="A57" s="72">
        <f t="shared" si="5"/>
        <v>53</v>
      </c>
      <c r="B57" s="61"/>
      <c r="C57" s="91">
        <f t="shared" si="3"/>
        <v>53</v>
      </c>
      <c r="D57" s="92">
        <f>IF('変圧器比較用'!$L$3=0,0,ROUND('変圧器比較用'!$L$3*10*$C57*D$3/('変圧器比較用'!$L$3*10*$C57*D$3+'変圧器比較用'!$J$8+'変圧器比較用'!$J$10*($C57/100)^2)*100,2))</f>
        <v>0</v>
      </c>
      <c r="E57" s="92">
        <f>IF('変圧器比較用'!$L$3=0,0,ROUND('変圧器比較用'!$L$3*10*$C57*E$3/('変圧器比較用'!$L$3*10*$C57*E$3+'変圧器比較用'!$J$8+'変圧器比較用'!$J$10*($C57/100)^2)*100,2))</f>
        <v>0</v>
      </c>
      <c r="F57" s="92">
        <f>IF('変圧器比較用'!$L$3=0,0,ROUND('変圧器比較用'!$L$3*10*$C57*F$3/('変圧器比較用'!$L$3*10*$C57*F$3+'変圧器比較用'!$J$8+'変圧器比較用'!$J$10*($C57/100)^2)*100,2))</f>
        <v>0</v>
      </c>
      <c r="G57" s="82">
        <f>IF('変圧器比較用'!$L$3=0,0,ROUND('変圧器比較用'!$L$3*10*$C57*G$3/('変圧器比較用'!$L$3*10*$C57*G$3+'変圧器比較用'!$J$8+'変圧器比較用'!$J$10*($C57/100)^2)*100,2))</f>
        <v>0</v>
      </c>
      <c r="H57" s="60"/>
    </row>
    <row r="58" spans="1:8" ht="13.5">
      <c r="A58" s="72">
        <f t="shared" si="5"/>
        <v>54</v>
      </c>
      <c r="B58" s="61"/>
      <c r="C58" s="91">
        <f t="shared" si="3"/>
        <v>54</v>
      </c>
      <c r="D58" s="92">
        <f>IF('変圧器比較用'!$L$3=0,0,ROUND('変圧器比較用'!$L$3*10*$C58*D$3/('変圧器比較用'!$L$3*10*$C58*D$3+'変圧器比較用'!$J$8+'変圧器比較用'!$J$10*($C58/100)^2)*100,2))</f>
        <v>0</v>
      </c>
      <c r="E58" s="92">
        <f>IF('変圧器比較用'!$L$3=0,0,ROUND('変圧器比較用'!$L$3*10*$C58*E$3/('変圧器比較用'!$L$3*10*$C58*E$3+'変圧器比較用'!$J$8+'変圧器比較用'!$J$10*($C58/100)^2)*100,2))</f>
        <v>0</v>
      </c>
      <c r="F58" s="92">
        <f>IF('変圧器比較用'!$L$3=0,0,ROUND('変圧器比較用'!$L$3*10*$C58*F$3/('変圧器比較用'!$L$3*10*$C58*F$3+'変圧器比較用'!$J$8+'変圧器比較用'!$J$10*($C58/100)^2)*100,2))</f>
        <v>0</v>
      </c>
      <c r="G58" s="82">
        <f>IF('変圧器比較用'!$L$3=0,0,ROUND('変圧器比較用'!$L$3*10*$C58*G$3/('変圧器比較用'!$L$3*10*$C58*G$3+'変圧器比較用'!$J$8+'変圧器比較用'!$J$10*($C58/100)^2)*100,2))</f>
        <v>0</v>
      </c>
      <c r="H58" s="60"/>
    </row>
    <row r="59" spans="1:8" ht="13.5">
      <c r="A59" s="72">
        <f t="shared" si="5"/>
        <v>55</v>
      </c>
      <c r="B59" s="61"/>
      <c r="C59" s="91">
        <f t="shared" si="3"/>
        <v>55</v>
      </c>
      <c r="D59" s="92">
        <f>IF('変圧器比較用'!$L$3=0,0,ROUND('変圧器比較用'!$L$3*10*$C59*D$3/('変圧器比較用'!$L$3*10*$C59*D$3+'変圧器比較用'!$J$8+'変圧器比較用'!$J$10*($C59/100)^2)*100,2))</f>
        <v>0</v>
      </c>
      <c r="E59" s="92">
        <f>IF('変圧器比較用'!$L$3=0,0,ROUND('変圧器比較用'!$L$3*10*$C59*E$3/('変圧器比較用'!$L$3*10*$C59*E$3+'変圧器比較用'!$J$8+'変圧器比較用'!$J$10*($C59/100)^2)*100,2))</f>
        <v>0</v>
      </c>
      <c r="F59" s="92">
        <f>IF('変圧器比較用'!$L$3=0,0,ROUND('変圧器比較用'!$L$3*10*$C59*F$3/('変圧器比較用'!$L$3*10*$C59*F$3+'変圧器比較用'!$J$8+'変圧器比較用'!$J$10*($C59/100)^2)*100,2))</f>
        <v>0</v>
      </c>
      <c r="G59" s="82">
        <f>IF('変圧器比較用'!$L$3=0,0,ROUND('変圧器比較用'!$L$3*10*$C59*G$3/('変圧器比較用'!$L$3*10*$C59*G$3+'変圧器比較用'!$J$8+'変圧器比較用'!$J$10*($C59/100)^2)*100,2))</f>
        <v>0</v>
      </c>
      <c r="H59" s="60"/>
    </row>
    <row r="60" spans="1:8" ht="13.5">
      <c r="A60" s="72">
        <f t="shared" si="5"/>
        <v>56</v>
      </c>
      <c r="B60" s="61"/>
      <c r="C60" s="91">
        <f t="shared" si="3"/>
        <v>56</v>
      </c>
      <c r="D60" s="92">
        <f>IF('変圧器比較用'!$L$3=0,0,ROUND('変圧器比較用'!$L$3*10*$C60*D$3/('変圧器比較用'!$L$3*10*$C60*D$3+'変圧器比較用'!$J$8+'変圧器比較用'!$J$10*($C60/100)^2)*100,2))</f>
        <v>0</v>
      </c>
      <c r="E60" s="92">
        <f>IF('変圧器比較用'!$L$3=0,0,ROUND('変圧器比較用'!$L$3*10*$C60*E$3/('変圧器比較用'!$L$3*10*$C60*E$3+'変圧器比較用'!$J$8+'変圧器比較用'!$J$10*($C60/100)^2)*100,2))</f>
        <v>0</v>
      </c>
      <c r="F60" s="92">
        <f>IF('変圧器比較用'!$L$3=0,0,ROUND('変圧器比較用'!$L$3*10*$C60*F$3/('変圧器比較用'!$L$3*10*$C60*F$3+'変圧器比較用'!$J$8+'変圧器比較用'!$J$10*($C60/100)^2)*100,2))</f>
        <v>0</v>
      </c>
      <c r="G60" s="82">
        <f>IF('変圧器比較用'!$L$3=0,0,ROUND('変圧器比較用'!$L$3*10*$C60*G$3/('変圧器比較用'!$L$3*10*$C60*G$3+'変圧器比較用'!$J$8+'変圧器比較用'!$J$10*($C60/100)^2)*100,2))</f>
        <v>0</v>
      </c>
      <c r="H60" s="60"/>
    </row>
    <row r="61" spans="1:8" ht="13.5">
      <c r="A61" s="72">
        <f t="shared" si="5"/>
        <v>57</v>
      </c>
      <c r="B61" s="61"/>
      <c r="C61" s="91">
        <f t="shared" si="3"/>
        <v>57</v>
      </c>
      <c r="D61" s="92">
        <f>IF('変圧器比較用'!$L$3=0,0,ROUND('変圧器比較用'!$L$3*10*$C61*D$3/('変圧器比較用'!$L$3*10*$C61*D$3+'変圧器比較用'!$J$8+'変圧器比較用'!$J$10*($C61/100)^2)*100,2))</f>
        <v>0</v>
      </c>
      <c r="E61" s="92">
        <f>IF('変圧器比較用'!$L$3=0,0,ROUND('変圧器比較用'!$L$3*10*$C61*E$3/('変圧器比較用'!$L$3*10*$C61*E$3+'変圧器比較用'!$J$8+'変圧器比較用'!$J$10*($C61/100)^2)*100,2))</f>
        <v>0</v>
      </c>
      <c r="F61" s="92">
        <f>IF('変圧器比較用'!$L$3=0,0,ROUND('変圧器比較用'!$L$3*10*$C61*F$3/('変圧器比較用'!$L$3*10*$C61*F$3+'変圧器比較用'!$J$8+'変圧器比較用'!$J$10*($C61/100)^2)*100,2))</f>
        <v>0</v>
      </c>
      <c r="G61" s="82">
        <f>IF('変圧器比較用'!$L$3=0,0,ROUND('変圧器比較用'!$L$3*10*$C61*G$3/('変圧器比較用'!$L$3*10*$C61*G$3+'変圧器比較用'!$J$8+'変圧器比較用'!$J$10*($C61/100)^2)*100,2))</f>
        <v>0</v>
      </c>
      <c r="H61" s="60"/>
    </row>
    <row r="62" spans="1:8" ht="13.5">
      <c r="A62" s="72">
        <f t="shared" si="5"/>
        <v>58</v>
      </c>
      <c r="B62" s="61"/>
      <c r="C62" s="91">
        <f t="shared" si="3"/>
        <v>58</v>
      </c>
      <c r="D62" s="92">
        <f>IF('変圧器比較用'!$L$3=0,0,ROUND('変圧器比較用'!$L$3*10*$C62*D$3/('変圧器比較用'!$L$3*10*$C62*D$3+'変圧器比較用'!$J$8+'変圧器比較用'!$J$10*($C62/100)^2)*100,2))</f>
        <v>0</v>
      </c>
      <c r="E62" s="92">
        <f>IF('変圧器比較用'!$L$3=0,0,ROUND('変圧器比較用'!$L$3*10*$C62*E$3/('変圧器比較用'!$L$3*10*$C62*E$3+'変圧器比較用'!$J$8+'変圧器比較用'!$J$10*($C62/100)^2)*100,2))</f>
        <v>0</v>
      </c>
      <c r="F62" s="92">
        <f>IF('変圧器比較用'!$L$3=0,0,ROUND('変圧器比較用'!$L$3*10*$C62*F$3/('変圧器比較用'!$L$3*10*$C62*F$3+'変圧器比較用'!$J$8+'変圧器比較用'!$J$10*($C62/100)^2)*100,2))</f>
        <v>0</v>
      </c>
      <c r="G62" s="82">
        <f>IF('変圧器比較用'!$L$3=0,0,ROUND('変圧器比較用'!$L$3*10*$C62*G$3/('変圧器比較用'!$L$3*10*$C62*G$3+'変圧器比較用'!$J$8+'変圧器比較用'!$J$10*($C62/100)^2)*100,2))</f>
        <v>0</v>
      </c>
      <c r="H62" s="60"/>
    </row>
    <row r="63" spans="1:8" ht="13.5">
      <c r="A63" s="72">
        <f t="shared" si="5"/>
        <v>59</v>
      </c>
      <c r="B63" s="61"/>
      <c r="C63" s="91">
        <f t="shared" si="3"/>
        <v>59</v>
      </c>
      <c r="D63" s="92">
        <f>IF('変圧器比較用'!$L$3=0,0,ROUND('変圧器比較用'!$L$3*10*$C63*D$3/('変圧器比較用'!$L$3*10*$C63*D$3+'変圧器比較用'!$J$8+'変圧器比較用'!$J$10*($C63/100)^2)*100,2))</f>
        <v>0</v>
      </c>
      <c r="E63" s="92">
        <f>IF('変圧器比較用'!$L$3=0,0,ROUND('変圧器比較用'!$L$3*10*$C63*E$3/('変圧器比較用'!$L$3*10*$C63*E$3+'変圧器比較用'!$J$8+'変圧器比較用'!$J$10*($C63/100)^2)*100,2))</f>
        <v>0</v>
      </c>
      <c r="F63" s="92">
        <f>IF('変圧器比較用'!$L$3=0,0,ROUND('変圧器比較用'!$L$3*10*$C63*F$3/('変圧器比較用'!$L$3*10*$C63*F$3+'変圧器比較用'!$J$8+'変圧器比較用'!$J$10*($C63/100)^2)*100,2))</f>
        <v>0</v>
      </c>
      <c r="G63" s="82">
        <f>IF('変圧器比較用'!$L$3=0,0,ROUND('変圧器比較用'!$L$3*10*$C63*G$3/('変圧器比較用'!$L$3*10*$C63*G$3+'変圧器比較用'!$J$8+'変圧器比較用'!$J$10*($C63/100)^2)*100,2))</f>
        <v>0</v>
      </c>
      <c r="H63" s="60"/>
    </row>
    <row r="64" spans="1:8" ht="13.5">
      <c r="A64" s="72">
        <f t="shared" si="5"/>
        <v>60</v>
      </c>
      <c r="B64" s="61"/>
      <c r="C64" s="91">
        <f t="shared" si="3"/>
        <v>60</v>
      </c>
      <c r="D64" s="92">
        <f>IF('変圧器比較用'!$L$3=0,0,ROUND('変圧器比較用'!$L$3*10*$C64*D$3/('変圧器比較用'!$L$3*10*$C64*D$3+'変圧器比較用'!$J$8+'変圧器比較用'!$J$10*($C64/100)^2)*100,2))</f>
        <v>0</v>
      </c>
      <c r="E64" s="92">
        <f>IF('変圧器比較用'!$L$3=0,0,ROUND('変圧器比較用'!$L$3*10*$C64*E$3/('変圧器比較用'!$L$3*10*$C64*E$3+'変圧器比較用'!$J$8+'変圧器比較用'!$J$10*($C64/100)^2)*100,2))</f>
        <v>0</v>
      </c>
      <c r="F64" s="92">
        <f>IF('変圧器比較用'!$L$3=0,0,ROUND('変圧器比較用'!$L$3*10*$C64*F$3/('変圧器比較用'!$L$3*10*$C64*F$3+'変圧器比較用'!$J$8+'変圧器比較用'!$J$10*($C64/100)^2)*100,2))</f>
        <v>0</v>
      </c>
      <c r="G64" s="82">
        <f>IF('変圧器比較用'!$L$3=0,0,ROUND('変圧器比較用'!$L$3*10*$C64*G$3/('変圧器比較用'!$L$3*10*$C64*G$3+'変圧器比較用'!$J$8+'変圧器比較用'!$J$10*($C64/100)^2)*100,2))</f>
        <v>0</v>
      </c>
      <c r="H64" s="60"/>
    </row>
    <row r="65" spans="1:8" ht="13.5">
      <c r="A65" s="72">
        <f t="shared" si="5"/>
        <v>61</v>
      </c>
      <c r="B65" s="61"/>
      <c r="C65" s="91">
        <f t="shared" si="3"/>
        <v>61</v>
      </c>
      <c r="D65" s="92">
        <f>IF('変圧器比較用'!$L$3=0,0,ROUND('変圧器比較用'!$L$3*10*$C65*D$3/('変圧器比較用'!$L$3*10*$C65*D$3+'変圧器比較用'!$J$8+'変圧器比較用'!$J$10*($C65/100)^2)*100,2))</f>
        <v>0</v>
      </c>
      <c r="E65" s="92">
        <f>IF('変圧器比較用'!$L$3=0,0,ROUND('変圧器比較用'!$L$3*10*$C65*E$3/('変圧器比較用'!$L$3*10*$C65*E$3+'変圧器比較用'!$J$8+'変圧器比較用'!$J$10*($C65/100)^2)*100,2))</f>
        <v>0</v>
      </c>
      <c r="F65" s="92">
        <f>IF('変圧器比較用'!$L$3=0,0,ROUND('変圧器比較用'!$L$3*10*$C65*F$3/('変圧器比較用'!$L$3*10*$C65*F$3+'変圧器比較用'!$J$8+'変圧器比較用'!$J$10*($C65/100)^2)*100,2))</f>
        <v>0</v>
      </c>
      <c r="G65" s="82">
        <f>IF('変圧器比較用'!$L$3=0,0,ROUND('変圧器比較用'!$L$3*10*$C65*G$3/('変圧器比較用'!$L$3*10*$C65*G$3+'変圧器比較用'!$J$8+'変圧器比較用'!$J$10*($C65/100)^2)*100,2))</f>
        <v>0</v>
      </c>
      <c r="H65" s="60"/>
    </row>
    <row r="66" spans="1:8" ht="13.5">
      <c r="A66" s="72">
        <f t="shared" si="5"/>
        <v>62</v>
      </c>
      <c r="B66" s="61"/>
      <c r="C66" s="91">
        <f t="shared" si="3"/>
        <v>62</v>
      </c>
      <c r="D66" s="92">
        <f>IF('変圧器比較用'!$L$3=0,0,ROUND('変圧器比較用'!$L$3*10*$C66*D$3/('変圧器比較用'!$L$3*10*$C66*D$3+'変圧器比較用'!$J$8+'変圧器比較用'!$J$10*($C66/100)^2)*100,2))</f>
        <v>0</v>
      </c>
      <c r="E66" s="92">
        <f>IF('変圧器比較用'!$L$3=0,0,ROUND('変圧器比較用'!$L$3*10*$C66*E$3/('変圧器比較用'!$L$3*10*$C66*E$3+'変圧器比較用'!$J$8+'変圧器比較用'!$J$10*($C66/100)^2)*100,2))</f>
        <v>0</v>
      </c>
      <c r="F66" s="92">
        <f>IF('変圧器比較用'!$L$3=0,0,ROUND('変圧器比較用'!$L$3*10*$C66*F$3/('変圧器比較用'!$L$3*10*$C66*F$3+'変圧器比較用'!$J$8+'変圧器比較用'!$J$10*($C66/100)^2)*100,2))</f>
        <v>0</v>
      </c>
      <c r="G66" s="82">
        <f>IF('変圧器比較用'!$L$3=0,0,ROUND('変圧器比較用'!$L$3*10*$C66*G$3/('変圧器比較用'!$L$3*10*$C66*G$3+'変圧器比較用'!$J$8+'変圧器比較用'!$J$10*($C66/100)^2)*100,2))</f>
        <v>0</v>
      </c>
      <c r="H66" s="60"/>
    </row>
    <row r="67" spans="1:8" ht="13.5">
      <c r="A67" s="72">
        <f t="shared" si="5"/>
        <v>63</v>
      </c>
      <c r="B67" s="61"/>
      <c r="C67" s="91">
        <f t="shared" si="3"/>
        <v>63</v>
      </c>
      <c r="D67" s="92">
        <f>IF('変圧器比較用'!$L$3=0,0,ROUND('変圧器比較用'!$L$3*10*$C67*D$3/('変圧器比較用'!$L$3*10*$C67*D$3+'変圧器比較用'!$J$8+'変圧器比較用'!$J$10*($C67/100)^2)*100,2))</f>
        <v>0</v>
      </c>
      <c r="E67" s="92">
        <f>IF('変圧器比較用'!$L$3=0,0,ROUND('変圧器比較用'!$L$3*10*$C67*E$3/('変圧器比較用'!$L$3*10*$C67*E$3+'変圧器比較用'!$J$8+'変圧器比較用'!$J$10*($C67/100)^2)*100,2))</f>
        <v>0</v>
      </c>
      <c r="F67" s="92">
        <f>IF('変圧器比較用'!$L$3=0,0,ROUND('変圧器比較用'!$L$3*10*$C67*F$3/('変圧器比較用'!$L$3*10*$C67*F$3+'変圧器比較用'!$J$8+'変圧器比較用'!$J$10*($C67/100)^2)*100,2))</f>
        <v>0</v>
      </c>
      <c r="G67" s="82">
        <f>IF('変圧器比較用'!$L$3=0,0,ROUND('変圧器比較用'!$L$3*10*$C67*G$3/('変圧器比較用'!$L$3*10*$C67*G$3+'変圧器比較用'!$J$8+'変圧器比較用'!$J$10*($C67/100)^2)*100,2))</f>
        <v>0</v>
      </c>
      <c r="H67" s="60"/>
    </row>
    <row r="68" spans="1:8" ht="13.5">
      <c r="A68" s="72">
        <f t="shared" si="5"/>
        <v>64</v>
      </c>
      <c r="B68" s="61"/>
      <c r="C68" s="91">
        <f t="shared" si="3"/>
        <v>64</v>
      </c>
      <c r="D68" s="92">
        <f>IF('変圧器比較用'!$L$3=0,0,ROUND('変圧器比較用'!$L$3*10*$C68*D$3/('変圧器比較用'!$L$3*10*$C68*D$3+'変圧器比較用'!$J$8+'変圧器比較用'!$J$10*($C68/100)^2)*100,2))</f>
        <v>0</v>
      </c>
      <c r="E68" s="92">
        <f>IF('変圧器比較用'!$L$3=0,0,ROUND('変圧器比較用'!$L$3*10*$C68*E$3/('変圧器比較用'!$L$3*10*$C68*E$3+'変圧器比較用'!$J$8+'変圧器比較用'!$J$10*($C68/100)^2)*100,2))</f>
        <v>0</v>
      </c>
      <c r="F68" s="92">
        <f>IF('変圧器比較用'!$L$3=0,0,ROUND('変圧器比較用'!$L$3*10*$C68*F$3/('変圧器比較用'!$L$3*10*$C68*F$3+'変圧器比較用'!$J$8+'変圧器比較用'!$J$10*($C68/100)^2)*100,2))</f>
        <v>0</v>
      </c>
      <c r="G68" s="82">
        <f>IF('変圧器比較用'!$L$3=0,0,ROUND('変圧器比較用'!$L$3*10*$C68*G$3/('変圧器比較用'!$L$3*10*$C68*G$3+'変圧器比較用'!$J$8+'変圧器比較用'!$J$10*($C68/100)^2)*100,2))</f>
        <v>0</v>
      </c>
      <c r="H68" s="60"/>
    </row>
    <row r="69" spans="1:8" ht="13.5">
      <c r="A69" s="72">
        <f t="shared" si="5"/>
        <v>65</v>
      </c>
      <c r="B69" s="61"/>
      <c r="C69" s="91">
        <f aca="true" t="shared" si="6" ref="C69:C104">A69</f>
        <v>65</v>
      </c>
      <c r="D69" s="92">
        <f>IF('変圧器比較用'!$L$3=0,0,ROUND('変圧器比較用'!$L$3*10*$C69*D$3/('変圧器比較用'!$L$3*10*$C69*D$3+'変圧器比較用'!$J$8+'変圧器比較用'!$J$10*($C69/100)^2)*100,2))</f>
        <v>0</v>
      </c>
      <c r="E69" s="92">
        <f>IF('変圧器比較用'!$L$3=0,0,ROUND('変圧器比較用'!$L$3*10*$C69*E$3/('変圧器比較用'!$L$3*10*$C69*E$3+'変圧器比較用'!$J$8+'変圧器比較用'!$J$10*($C69/100)^2)*100,2))</f>
        <v>0</v>
      </c>
      <c r="F69" s="92">
        <f>IF('変圧器比較用'!$L$3=0,0,ROUND('変圧器比較用'!$L$3*10*$C69*F$3/('変圧器比較用'!$L$3*10*$C69*F$3+'変圧器比較用'!$J$8+'変圧器比較用'!$J$10*($C69/100)^2)*100,2))</f>
        <v>0</v>
      </c>
      <c r="G69" s="82">
        <f>IF('変圧器比較用'!$L$3=0,0,ROUND('変圧器比較用'!$L$3*10*$C69*G$3/('変圧器比較用'!$L$3*10*$C69*G$3+'変圧器比較用'!$J$8+'変圧器比較用'!$J$10*($C69/100)^2)*100,2))</f>
        <v>0</v>
      </c>
      <c r="H69" s="60"/>
    </row>
    <row r="70" spans="1:8" ht="13.5">
      <c r="A70" s="72">
        <f t="shared" si="5"/>
        <v>66</v>
      </c>
      <c r="B70" s="61"/>
      <c r="C70" s="91">
        <f t="shared" si="6"/>
        <v>66</v>
      </c>
      <c r="D70" s="92">
        <f>IF('変圧器比較用'!$L$3=0,0,ROUND('変圧器比較用'!$L$3*10*$C70*D$3/('変圧器比較用'!$L$3*10*$C70*D$3+'変圧器比較用'!$J$8+'変圧器比較用'!$J$10*($C70/100)^2)*100,2))</f>
        <v>0</v>
      </c>
      <c r="E70" s="92">
        <f>IF('変圧器比較用'!$L$3=0,0,ROUND('変圧器比較用'!$L$3*10*$C70*E$3/('変圧器比較用'!$L$3*10*$C70*E$3+'変圧器比較用'!$J$8+'変圧器比較用'!$J$10*($C70/100)^2)*100,2))</f>
        <v>0</v>
      </c>
      <c r="F70" s="92">
        <f>IF('変圧器比較用'!$L$3=0,0,ROUND('変圧器比較用'!$L$3*10*$C70*F$3/('変圧器比較用'!$L$3*10*$C70*F$3+'変圧器比較用'!$J$8+'変圧器比較用'!$J$10*($C70/100)^2)*100,2))</f>
        <v>0</v>
      </c>
      <c r="G70" s="82">
        <f>IF('変圧器比較用'!$L$3=0,0,ROUND('変圧器比較用'!$L$3*10*$C70*G$3/('変圧器比較用'!$L$3*10*$C70*G$3+'変圧器比較用'!$J$8+'変圧器比較用'!$J$10*($C70/100)^2)*100,2))</f>
        <v>0</v>
      </c>
      <c r="H70" s="60"/>
    </row>
    <row r="71" spans="1:8" ht="13.5">
      <c r="A71" s="72">
        <f aca="true" t="shared" si="7" ref="A71:A86">A70+1</f>
        <v>67</v>
      </c>
      <c r="B71" s="61"/>
      <c r="C71" s="91">
        <f t="shared" si="6"/>
        <v>67</v>
      </c>
      <c r="D71" s="92">
        <f>IF('変圧器比較用'!$L$3=0,0,ROUND('変圧器比較用'!$L$3*10*$C71*D$3/('変圧器比較用'!$L$3*10*$C71*D$3+'変圧器比較用'!$J$8+'変圧器比較用'!$J$10*($C71/100)^2)*100,2))</f>
        <v>0</v>
      </c>
      <c r="E71" s="92">
        <f>IF('変圧器比較用'!$L$3=0,0,ROUND('変圧器比較用'!$L$3*10*$C71*E$3/('変圧器比較用'!$L$3*10*$C71*E$3+'変圧器比較用'!$J$8+'変圧器比較用'!$J$10*($C71/100)^2)*100,2))</f>
        <v>0</v>
      </c>
      <c r="F71" s="92">
        <f>IF('変圧器比較用'!$L$3=0,0,ROUND('変圧器比較用'!$L$3*10*$C71*F$3/('変圧器比較用'!$L$3*10*$C71*F$3+'変圧器比較用'!$J$8+'変圧器比較用'!$J$10*($C71/100)^2)*100,2))</f>
        <v>0</v>
      </c>
      <c r="G71" s="82">
        <f>IF('変圧器比較用'!$L$3=0,0,ROUND('変圧器比較用'!$L$3*10*$C71*G$3/('変圧器比較用'!$L$3*10*$C71*G$3+'変圧器比較用'!$J$8+'変圧器比較用'!$J$10*($C71/100)^2)*100,2))</f>
        <v>0</v>
      </c>
      <c r="H71" s="60"/>
    </row>
    <row r="72" spans="1:8" ht="13.5">
      <c r="A72" s="72">
        <f t="shared" si="7"/>
        <v>68</v>
      </c>
      <c r="B72" s="61"/>
      <c r="C72" s="91">
        <f t="shared" si="6"/>
        <v>68</v>
      </c>
      <c r="D72" s="92">
        <f>IF('変圧器比較用'!$L$3=0,0,ROUND('変圧器比較用'!$L$3*10*$C72*D$3/('変圧器比較用'!$L$3*10*$C72*D$3+'変圧器比較用'!$J$8+'変圧器比較用'!$J$10*($C72/100)^2)*100,2))</f>
        <v>0</v>
      </c>
      <c r="E72" s="92">
        <f>IF('変圧器比較用'!$L$3=0,0,ROUND('変圧器比較用'!$L$3*10*$C72*E$3/('変圧器比較用'!$L$3*10*$C72*E$3+'変圧器比較用'!$J$8+'変圧器比較用'!$J$10*($C72/100)^2)*100,2))</f>
        <v>0</v>
      </c>
      <c r="F72" s="92">
        <f>IF('変圧器比較用'!$L$3=0,0,ROUND('変圧器比較用'!$L$3*10*$C72*F$3/('変圧器比較用'!$L$3*10*$C72*F$3+'変圧器比較用'!$J$8+'変圧器比較用'!$J$10*($C72/100)^2)*100,2))</f>
        <v>0</v>
      </c>
      <c r="G72" s="82">
        <f>IF('変圧器比較用'!$L$3=0,0,ROUND('変圧器比較用'!$L$3*10*$C72*G$3/('変圧器比較用'!$L$3*10*$C72*G$3+'変圧器比較用'!$J$8+'変圧器比較用'!$J$10*($C72/100)^2)*100,2))</f>
        <v>0</v>
      </c>
      <c r="H72" s="60"/>
    </row>
    <row r="73" spans="1:8" ht="13.5">
      <c r="A73" s="72">
        <f t="shared" si="7"/>
        <v>69</v>
      </c>
      <c r="B73" s="61"/>
      <c r="C73" s="91">
        <f t="shared" si="6"/>
        <v>69</v>
      </c>
      <c r="D73" s="92">
        <f>IF('変圧器比較用'!$L$3=0,0,ROUND('変圧器比較用'!$L$3*10*$C73*D$3/('変圧器比較用'!$L$3*10*$C73*D$3+'変圧器比較用'!$J$8+'変圧器比較用'!$J$10*($C73/100)^2)*100,2))</f>
        <v>0</v>
      </c>
      <c r="E73" s="92">
        <f>IF('変圧器比較用'!$L$3=0,0,ROUND('変圧器比較用'!$L$3*10*$C73*E$3/('変圧器比較用'!$L$3*10*$C73*E$3+'変圧器比較用'!$J$8+'変圧器比較用'!$J$10*($C73/100)^2)*100,2))</f>
        <v>0</v>
      </c>
      <c r="F73" s="92">
        <f>IF('変圧器比較用'!$L$3=0,0,ROUND('変圧器比較用'!$L$3*10*$C73*F$3/('変圧器比較用'!$L$3*10*$C73*F$3+'変圧器比較用'!$J$8+'変圧器比較用'!$J$10*($C73/100)^2)*100,2))</f>
        <v>0</v>
      </c>
      <c r="G73" s="82">
        <f>IF('変圧器比較用'!$L$3=0,0,ROUND('変圧器比較用'!$L$3*10*$C73*G$3/('変圧器比較用'!$L$3*10*$C73*G$3+'変圧器比較用'!$J$8+'変圧器比較用'!$J$10*($C73/100)^2)*100,2))</f>
        <v>0</v>
      </c>
      <c r="H73" s="60"/>
    </row>
    <row r="74" spans="1:8" ht="13.5">
      <c r="A74" s="72">
        <f t="shared" si="7"/>
        <v>70</v>
      </c>
      <c r="B74" s="61"/>
      <c r="C74" s="91">
        <f t="shared" si="6"/>
        <v>70</v>
      </c>
      <c r="D74" s="92">
        <f>IF('変圧器比較用'!$L$3=0,0,ROUND('変圧器比較用'!$L$3*10*$C74*D$3/('変圧器比較用'!$L$3*10*$C74*D$3+'変圧器比較用'!$J$8+'変圧器比較用'!$J$10*($C74/100)^2)*100,2))</f>
        <v>0</v>
      </c>
      <c r="E74" s="92">
        <f>IF('変圧器比較用'!$L$3=0,0,ROUND('変圧器比較用'!$L$3*10*$C74*E$3/('変圧器比較用'!$L$3*10*$C74*E$3+'変圧器比較用'!$J$8+'変圧器比較用'!$J$10*($C74/100)^2)*100,2))</f>
        <v>0</v>
      </c>
      <c r="F74" s="92">
        <f>IF('変圧器比較用'!$L$3=0,0,ROUND('変圧器比較用'!$L$3*10*$C74*F$3/('変圧器比較用'!$L$3*10*$C74*F$3+'変圧器比較用'!$J$8+'変圧器比較用'!$J$10*($C74/100)^2)*100,2))</f>
        <v>0</v>
      </c>
      <c r="G74" s="82">
        <f>IF('変圧器比較用'!$L$3=0,0,ROUND('変圧器比較用'!$L$3*10*$C74*G$3/('変圧器比較用'!$L$3*10*$C74*G$3+'変圧器比較用'!$J$8+'変圧器比較用'!$J$10*($C74/100)^2)*100,2))</f>
        <v>0</v>
      </c>
      <c r="H74" s="60"/>
    </row>
    <row r="75" spans="1:8" ht="13.5">
      <c r="A75" s="72">
        <f t="shared" si="7"/>
        <v>71</v>
      </c>
      <c r="B75" s="61"/>
      <c r="C75" s="91">
        <f t="shared" si="6"/>
        <v>71</v>
      </c>
      <c r="D75" s="92">
        <f>IF('変圧器比較用'!$L$3=0,0,ROUND('変圧器比較用'!$L$3*10*$C75*D$3/('変圧器比較用'!$L$3*10*$C75*D$3+'変圧器比較用'!$J$8+'変圧器比較用'!$J$10*($C75/100)^2)*100,2))</f>
        <v>0</v>
      </c>
      <c r="E75" s="92">
        <f>IF('変圧器比較用'!$L$3=0,0,ROUND('変圧器比較用'!$L$3*10*$C75*E$3/('変圧器比較用'!$L$3*10*$C75*E$3+'変圧器比較用'!$J$8+'変圧器比較用'!$J$10*($C75/100)^2)*100,2))</f>
        <v>0</v>
      </c>
      <c r="F75" s="92">
        <f>IF('変圧器比較用'!$L$3=0,0,ROUND('変圧器比較用'!$L$3*10*$C75*F$3/('変圧器比較用'!$L$3*10*$C75*F$3+'変圧器比較用'!$J$8+'変圧器比較用'!$J$10*($C75/100)^2)*100,2))</f>
        <v>0</v>
      </c>
      <c r="G75" s="82">
        <f>IF('変圧器比較用'!$L$3=0,0,ROUND('変圧器比較用'!$L$3*10*$C75*G$3/('変圧器比較用'!$L$3*10*$C75*G$3+'変圧器比較用'!$J$8+'変圧器比較用'!$J$10*($C75/100)^2)*100,2))</f>
        <v>0</v>
      </c>
      <c r="H75" s="60"/>
    </row>
    <row r="76" spans="1:8" ht="13.5">
      <c r="A76" s="72">
        <f t="shared" si="7"/>
        <v>72</v>
      </c>
      <c r="B76" s="61"/>
      <c r="C76" s="91">
        <f t="shared" si="6"/>
        <v>72</v>
      </c>
      <c r="D76" s="92">
        <f>IF('変圧器比較用'!$L$3=0,0,ROUND('変圧器比較用'!$L$3*10*$C76*D$3/('変圧器比較用'!$L$3*10*$C76*D$3+'変圧器比較用'!$J$8+'変圧器比較用'!$J$10*($C76/100)^2)*100,2))</f>
        <v>0</v>
      </c>
      <c r="E76" s="92">
        <f>IF('変圧器比較用'!$L$3=0,0,ROUND('変圧器比較用'!$L$3*10*$C76*E$3/('変圧器比較用'!$L$3*10*$C76*E$3+'変圧器比較用'!$J$8+'変圧器比較用'!$J$10*($C76/100)^2)*100,2))</f>
        <v>0</v>
      </c>
      <c r="F76" s="92">
        <f>IF('変圧器比較用'!$L$3=0,0,ROUND('変圧器比較用'!$L$3*10*$C76*F$3/('変圧器比較用'!$L$3*10*$C76*F$3+'変圧器比較用'!$J$8+'変圧器比較用'!$J$10*($C76/100)^2)*100,2))</f>
        <v>0</v>
      </c>
      <c r="G76" s="82">
        <f>IF('変圧器比較用'!$L$3=0,0,ROUND('変圧器比較用'!$L$3*10*$C76*G$3/('変圧器比較用'!$L$3*10*$C76*G$3+'変圧器比較用'!$J$8+'変圧器比較用'!$J$10*($C76/100)^2)*100,2))</f>
        <v>0</v>
      </c>
      <c r="H76" s="60"/>
    </row>
    <row r="77" spans="1:8" ht="13.5">
      <c r="A77" s="72">
        <f t="shared" si="7"/>
        <v>73</v>
      </c>
      <c r="B77" s="61"/>
      <c r="C77" s="91">
        <f t="shared" si="6"/>
        <v>73</v>
      </c>
      <c r="D77" s="92">
        <f>IF('変圧器比較用'!$L$3=0,0,ROUND('変圧器比較用'!$L$3*10*$C77*D$3/('変圧器比較用'!$L$3*10*$C77*D$3+'変圧器比較用'!$J$8+'変圧器比較用'!$J$10*($C77/100)^2)*100,2))</f>
        <v>0</v>
      </c>
      <c r="E77" s="92">
        <f>IF('変圧器比較用'!$L$3=0,0,ROUND('変圧器比較用'!$L$3*10*$C77*E$3/('変圧器比較用'!$L$3*10*$C77*E$3+'変圧器比較用'!$J$8+'変圧器比較用'!$J$10*($C77/100)^2)*100,2))</f>
        <v>0</v>
      </c>
      <c r="F77" s="92">
        <f>IF('変圧器比較用'!$L$3=0,0,ROUND('変圧器比較用'!$L$3*10*$C77*F$3/('変圧器比較用'!$L$3*10*$C77*F$3+'変圧器比較用'!$J$8+'変圧器比較用'!$J$10*($C77/100)^2)*100,2))</f>
        <v>0</v>
      </c>
      <c r="G77" s="82">
        <f>IF('変圧器比較用'!$L$3=0,0,ROUND('変圧器比較用'!$L$3*10*$C77*G$3/('変圧器比較用'!$L$3*10*$C77*G$3+'変圧器比較用'!$J$8+'変圧器比較用'!$J$10*($C77/100)^2)*100,2))</f>
        <v>0</v>
      </c>
      <c r="H77" s="60"/>
    </row>
    <row r="78" spans="1:8" ht="13.5">
      <c r="A78" s="72">
        <f t="shared" si="7"/>
        <v>74</v>
      </c>
      <c r="B78" s="61"/>
      <c r="C78" s="91">
        <f t="shared" si="6"/>
        <v>74</v>
      </c>
      <c r="D78" s="92">
        <f>IF('変圧器比較用'!$L$3=0,0,ROUND('変圧器比較用'!$L$3*10*$C78*D$3/('変圧器比較用'!$L$3*10*$C78*D$3+'変圧器比較用'!$J$8+'変圧器比較用'!$J$10*($C78/100)^2)*100,2))</f>
        <v>0</v>
      </c>
      <c r="E78" s="92">
        <f>IF('変圧器比較用'!$L$3=0,0,ROUND('変圧器比較用'!$L$3*10*$C78*E$3/('変圧器比較用'!$L$3*10*$C78*E$3+'変圧器比較用'!$J$8+'変圧器比較用'!$J$10*($C78/100)^2)*100,2))</f>
        <v>0</v>
      </c>
      <c r="F78" s="92">
        <f>IF('変圧器比較用'!$L$3=0,0,ROUND('変圧器比較用'!$L$3*10*$C78*F$3/('変圧器比較用'!$L$3*10*$C78*F$3+'変圧器比較用'!$J$8+'変圧器比較用'!$J$10*($C78/100)^2)*100,2))</f>
        <v>0</v>
      </c>
      <c r="G78" s="82">
        <f>IF('変圧器比較用'!$L$3=0,0,ROUND('変圧器比較用'!$L$3*10*$C78*G$3/('変圧器比較用'!$L$3*10*$C78*G$3+'変圧器比較用'!$J$8+'変圧器比較用'!$J$10*($C78/100)^2)*100,2))</f>
        <v>0</v>
      </c>
      <c r="H78" s="60"/>
    </row>
    <row r="79" spans="1:8" ht="13.5">
      <c r="A79" s="72">
        <f t="shared" si="7"/>
        <v>75</v>
      </c>
      <c r="B79" s="61"/>
      <c r="C79" s="91">
        <f t="shared" si="6"/>
        <v>75</v>
      </c>
      <c r="D79" s="92">
        <f>IF('変圧器比較用'!$L$3=0,0,ROUND('変圧器比較用'!$L$3*10*$C79*D$3/('変圧器比較用'!$L$3*10*$C79*D$3+'変圧器比較用'!$J$8+'変圧器比較用'!$J$10*($C79/100)^2)*100,2))</f>
        <v>0</v>
      </c>
      <c r="E79" s="92">
        <f>IF('変圧器比較用'!$L$3=0,0,ROUND('変圧器比較用'!$L$3*10*$C79*E$3/('変圧器比較用'!$L$3*10*$C79*E$3+'変圧器比較用'!$J$8+'変圧器比較用'!$J$10*($C79/100)^2)*100,2))</f>
        <v>0</v>
      </c>
      <c r="F79" s="92">
        <f>IF('変圧器比較用'!$L$3=0,0,ROUND('変圧器比較用'!$L$3*10*$C79*F$3/('変圧器比較用'!$L$3*10*$C79*F$3+'変圧器比較用'!$J$8+'変圧器比較用'!$J$10*($C79/100)^2)*100,2))</f>
        <v>0</v>
      </c>
      <c r="G79" s="82">
        <f>IF('変圧器比較用'!$L$3=0,0,ROUND('変圧器比較用'!$L$3*10*$C79*G$3/('変圧器比較用'!$L$3*10*$C79*G$3+'変圧器比較用'!$J$8+'変圧器比較用'!$J$10*($C79/100)^2)*100,2))</f>
        <v>0</v>
      </c>
      <c r="H79" s="60"/>
    </row>
    <row r="80" spans="1:8" ht="13.5">
      <c r="A80" s="72">
        <f t="shared" si="7"/>
        <v>76</v>
      </c>
      <c r="B80" s="61"/>
      <c r="C80" s="91">
        <f t="shared" si="6"/>
        <v>76</v>
      </c>
      <c r="D80" s="92">
        <f>IF('変圧器比較用'!$L$3=0,0,ROUND('変圧器比較用'!$L$3*10*$C80*D$3/('変圧器比較用'!$L$3*10*$C80*D$3+'変圧器比較用'!$J$8+'変圧器比較用'!$J$10*($C80/100)^2)*100,2))</f>
        <v>0</v>
      </c>
      <c r="E80" s="92">
        <f>IF('変圧器比較用'!$L$3=0,0,ROUND('変圧器比較用'!$L$3*10*$C80*E$3/('変圧器比較用'!$L$3*10*$C80*E$3+'変圧器比較用'!$J$8+'変圧器比較用'!$J$10*($C80/100)^2)*100,2))</f>
        <v>0</v>
      </c>
      <c r="F80" s="92">
        <f>IF('変圧器比較用'!$L$3=0,0,ROUND('変圧器比較用'!$L$3*10*$C80*F$3/('変圧器比較用'!$L$3*10*$C80*F$3+'変圧器比較用'!$J$8+'変圧器比較用'!$J$10*($C80/100)^2)*100,2))</f>
        <v>0</v>
      </c>
      <c r="G80" s="82">
        <f>IF('変圧器比較用'!$L$3=0,0,ROUND('変圧器比較用'!$L$3*10*$C80*G$3/('変圧器比較用'!$L$3*10*$C80*G$3+'変圧器比較用'!$J$8+'変圧器比較用'!$J$10*($C80/100)^2)*100,2))</f>
        <v>0</v>
      </c>
      <c r="H80" s="60"/>
    </row>
    <row r="81" spans="1:8" ht="13.5">
      <c r="A81" s="72">
        <f t="shared" si="7"/>
        <v>77</v>
      </c>
      <c r="B81" s="61"/>
      <c r="C81" s="91">
        <f t="shared" si="6"/>
        <v>77</v>
      </c>
      <c r="D81" s="92">
        <f>IF('変圧器比較用'!$L$3=0,0,ROUND('変圧器比較用'!$L$3*10*$C81*D$3/('変圧器比較用'!$L$3*10*$C81*D$3+'変圧器比較用'!$J$8+'変圧器比較用'!$J$10*($C81/100)^2)*100,2))</f>
        <v>0</v>
      </c>
      <c r="E81" s="92">
        <f>IF('変圧器比較用'!$L$3=0,0,ROUND('変圧器比較用'!$L$3*10*$C81*E$3/('変圧器比較用'!$L$3*10*$C81*E$3+'変圧器比較用'!$J$8+'変圧器比較用'!$J$10*($C81/100)^2)*100,2))</f>
        <v>0</v>
      </c>
      <c r="F81" s="92">
        <f>IF('変圧器比較用'!$L$3=0,0,ROUND('変圧器比較用'!$L$3*10*$C81*F$3/('変圧器比較用'!$L$3*10*$C81*F$3+'変圧器比較用'!$J$8+'変圧器比較用'!$J$10*($C81/100)^2)*100,2))</f>
        <v>0</v>
      </c>
      <c r="G81" s="82">
        <f>IF('変圧器比較用'!$L$3=0,0,ROUND('変圧器比較用'!$L$3*10*$C81*G$3/('変圧器比較用'!$L$3*10*$C81*G$3+'変圧器比較用'!$J$8+'変圧器比較用'!$J$10*($C81/100)^2)*100,2))</f>
        <v>0</v>
      </c>
      <c r="H81" s="60"/>
    </row>
    <row r="82" spans="1:8" ht="13.5">
      <c r="A82" s="72">
        <f t="shared" si="7"/>
        <v>78</v>
      </c>
      <c r="B82" s="61"/>
      <c r="C82" s="91">
        <f t="shared" si="6"/>
        <v>78</v>
      </c>
      <c r="D82" s="92">
        <f>IF('変圧器比較用'!$L$3=0,0,ROUND('変圧器比較用'!$L$3*10*$C82*D$3/('変圧器比較用'!$L$3*10*$C82*D$3+'変圧器比較用'!$J$8+'変圧器比較用'!$J$10*($C82/100)^2)*100,2))</f>
        <v>0</v>
      </c>
      <c r="E82" s="92">
        <f>IF('変圧器比較用'!$L$3=0,0,ROUND('変圧器比較用'!$L$3*10*$C82*E$3/('変圧器比較用'!$L$3*10*$C82*E$3+'変圧器比較用'!$J$8+'変圧器比較用'!$J$10*($C82/100)^2)*100,2))</f>
        <v>0</v>
      </c>
      <c r="F82" s="92">
        <f>IF('変圧器比較用'!$L$3=0,0,ROUND('変圧器比較用'!$L$3*10*$C82*F$3/('変圧器比較用'!$L$3*10*$C82*F$3+'変圧器比較用'!$J$8+'変圧器比較用'!$J$10*($C82/100)^2)*100,2))</f>
        <v>0</v>
      </c>
      <c r="G82" s="82">
        <f>IF('変圧器比較用'!$L$3=0,0,ROUND('変圧器比較用'!$L$3*10*$C82*G$3/('変圧器比較用'!$L$3*10*$C82*G$3+'変圧器比較用'!$J$8+'変圧器比較用'!$J$10*($C82/100)^2)*100,2))</f>
        <v>0</v>
      </c>
      <c r="H82" s="60"/>
    </row>
    <row r="83" spans="1:8" ht="13.5">
      <c r="A83" s="72">
        <f t="shared" si="7"/>
        <v>79</v>
      </c>
      <c r="B83" s="61"/>
      <c r="C83" s="91">
        <f t="shared" si="6"/>
        <v>79</v>
      </c>
      <c r="D83" s="92">
        <f>IF('変圧器比較用'!$L$3=0,0,ROUND('変圧器比較用'!$L$3*10*$C83*D$3/('変圧器比較用'!$L$3*10*$C83*D$3+'変圧器比較用'!$J$8+'変圧器比較用'!$J$10*($C83/100)^2)*100,2))</f>
        <v>0</v>
      </c>
      <c r="E83" s="92">
        <f>IF('変圧器比較用'!$L$3=0,0,ROUND('変圧器比較用'!$L$3*10*$C83*E$3/('変圧器比較用'!$L$3*10*$C83*E$3+'変圧器比較用'!$J$8+'変圧器比較用'!$J$10*($C83/100)^2)*100,2))</f>
        <v>0</v>
      </c>
      <c r="F83" s="92">
        <f>IF('変圧器比較用'!$L$3=0,0,ROUND('変圧器比較用'!$L$3*10*$C83*F$3/('変圧器比較用'!$L$3*10*$C83*F$3+'変圧器比較用'!$J$8+'変圧器比較用'!$J$10*($C83/100)^2)*100,2))</f>
        <v>0</v>
      </c>
      <c r="G83" s="82">
        <f>IF('変圧器比較用'!$L$3=0,0,ROUND('変圧器比較用'!$L$3*10*$C83*G$3/('変圧器比較用'!$L$3*10*$C83*G$3+'変圧器比較用'!$J$8+'変圧器比較用'!$J$10*($C83/100)^2)*100,2))</f>
        <v>0</v>
      </c>
      <c r="H83" s="60"/>
    </row>
    <row r="84" spans="1:8" ht="13.5">
      <c r="A84" s="72">
        <f t="shared" si="7"/>
        <v>80</v>
      </c>
      <c r="B84" s="61"/>
      <c r="C84" s="91">
        <f t="shared" si="6"/>
        <v>80</v>
      </c>
      <c r="D84" s="92">
        <f>IF('変圧器比較用'!$L$3=0,0,ROUND('変圧器比較用'!$L$3*10*$C84*D$3/('変圧器比較用'!$L$3*10*$C84*D$3+'変圧器比較用'!$J$8+'変圧器比較用'!$J$10*($C84/100)^2)*100,2))</f>
        <v>0</v>
      </c>
      <c r="E84" s="92">
        <f>IF('変圧器比較用'!$L$3=0,0,ROUND('変圧器比較用'!$L$3*10*$C84*E$3/('変圧器比較用'!$L$3*10*$C84*E$3+'変圧器比較用'!$J$8+'変圧器比較用'!$J$10*($C84/100)^2)*100,2))</f>
        <v>0</v>
      </c>
      <c r="F84" s="92">
        <f>IF('変圧器比較用'!$L$3=0,0,ROUND('変圧器比較用'!$L$3*10*$C84*F$3/('変圧器比較用'!$L$3*10*$C84*F$3+'変圧器比較用'!$J$8+'変圧器比較用'!$J$10*($C84/100)^2)*100,2))</f>
        <v>0</v>
      </c>
      <c r="G84" s="82">
        <f>IF('変圧器比較用'!$L$3=0,0,ROUND('変圧器比較用'!$L$3*10*$C84*G$3/('変圧器比較用'!$L$3*10*$C84*G$3+'変圧器比較用'!$J$8+'変圧器比較用'!$J$10*($C84/100)^2)*100,2))</f>
        <v>0</v>
      </c>
      <c r="H84" s="60"/>
    </row>
    <row r="85" spans="1:8" ht="13.5">
      <c r="A85" s="72">
        <f t="shared" si="7"/>
        <v>81</v>
      </c>
      <c r="B85" s="61"/>
      <c r="C85" s="91">
        <f t="shared" si="6"/>
        <v>81</v>
      </c>
      <c r="D85" s="92">
        <f>IF('変圧器比較用'!$L$3=0,0,ROUND('変圧器比較用'!$L$3*10*$C85*D$3/('変圧器比較用'!$L$3*10*$C85*D$3+'変圧器比較用'!$J$8+'変圧器比較用'!$J$10*($C85/100)^2)*100,2))</f>
        <v>0</v>
      </c>
      <c r="E85" s="92">
        <f>IF('変圧器比較用'!$L$3=0,0,ROUND('変圧器比較用'!$L$3*10*$C85*E$3/('変圧器比較用'!$L$3*10*$C85*E$3+'変圧器比較用'!$J$8+'変圧器比較用'!$J$10*($C85/100)^2)*100,2))</f>
        <v>0</v>
      </c>
      <c r="F85" s="92">
        <f>IF('変圧器比較用'!$L$3=0,0,ROUND('変圧器比較用'!$L$3*10*$C85*F$3/('変圧器比較用'!$L$3*10*$C85*F$3+'変圧器比較用'!$J$8+'変圧器比較用'!$J$10*($C85/100)^2)*100,2))</f>
        <v>0</v>
      </c>
      <c r="G85" s="82">
        <f>IF('変圧器比較用'!$L$3=0,0,ROUND('変圧器比較用'!$L$3*10*$C85*G$3/('変圧器比較用'!$L$3*10*$C85*G$3+'変圧器比較用'!$J$8+'変圧器比較用'!$J$10*($C85/100)^2)*100,2))</f>
        <v>0</v>
      </c>
      <c r="H85" s="60"/>
    </row>
    <row r="86" spans="1:8" ht="13.5">
      <c r="A86" s="72">
        <f t="shared" si="7"/>
        <v>82</v>
      </c>
      <c r="B86" s="61"/>
      <c r="C86" s="91">
        <f t="shared" si="6"/>
        <v>82</v>
      </c>
      <c r="D86" s="92">
        <f>IF('変圧器比較用'!$L$3=0,0,ROUND('変圧器比較用'!$L$3*10*$C86*D$3/('変圧器比較用'!$L$3*10*$C86*D$3+'変圧器比較用'!$J$8+'変圧器比較用'!$J$10*($C86/100)^2)*100,2))</f>
        <v>0</v>
      </c>
      <c r="E86" s="92">
        <f>IF('変圧器比較用'!$L$3=0,0,ROUND('変圧器比較用'!$L$3*10*$C86*E$3/('変圧器比較用'!$L$3*10*$C86*E$3+'変圧器比較用'!$J$8+'変圧器比較用'!$J$10*($C86/100)^2)*100,2))</f>
        <v>0</v>
      </c>
      <c r="F86" s="92">
        <f>IF('変圧器比較用'!$L$3=0,0,ROUND('変圧器比較用'!$L$3*10*$C86*F$3/('変圧器比較用'!$L$3*10*$C86*F$3+'変圧器比較用'!$J$8+'変圧器比較用'!$J$10*($C86/100)^2)*100,2))</f>
        <v>0</v>
      </c>
      <c r="G86" s="82">
        <f>IF('変圧器比較用'!$L$3=0,0,ROUND('変圧器比較用'!$L$3*10*$C86*G$3/('変圧器比較用'!$L$3*10*$C86*G$3+'変圧器比較用'!$J$8+'変圧器比較用'!$J$10*($C86/100)^2)*100,2))</f>
        <v>0</v>
      </c>
      <c r="H86" s="60"/>
    </row>
    <row r="87" spans="1:8" ht="13.5">
      <c r="A87" s="72">
        <f aca="true" t="shared" si="8" ref="A87:A103">A86+1</f>
        <v>83</v>
      </c>
      <c r="B87" s="61"/>
      <c r="C87" s="91">
        <f t="shared" si="6"/>
        <v>83</v>
      </c>
      <c r="D87" s="92">
        <f>IF('変圧器比較用'!$L$3=0,0,ROUND('変圧器比較用'!$L$3*10*$C87*D$3/('変圧器比較用'!$L$3*10*$C87*D$3+'変圧器比較用'!$J$8+'変圧器比較用'!$J$10*($C87/100)^2)*100,2))</f>
        <v>0</v>
      </c>
      <c r="E87" s="92">
        <f>IF('変圧器比較用'!$L$3=0,0,ROUND('変圧器比較用'!$L$3*10*$C87*E$3/('変圧器比較用'!$L$3*10*$C87*E$3+'変圧器比較用'!$J$8+'変圧器比較用'!$J$10*($C87/100)^2)*100,2))</f>
        <v>0</v>
      </c>
      <c r="F87" s="92">
        <f>IF('変圧器比較用'!$L$3=0,0,ROUND('変圧器比較用'!$L$3*10*$C87*F$3/('変圧器比較用'!$L$3*10*$C87*F$3+'変圧器比較用'!$J$8+'変圧器比較用'!$J$10*($C87/100)^2)*100,2))</f>
        <v>0</v>
      </c>
      <c r="G87" s="82">
        <f>IF('変圧器比較用'!$L$3=0,0,ROUND('変圧器比較用'!$L$3*10*$C87*G$3/('変圧器比較用'!$L$3*10*$C87*G$3+'変圧器比較用'!$J$8+'変圧器比較用'!$J$10*($C87/100)^2)*100,2))</f>
        <v>0</v>
      </c>
      <c r="H87" s="60"/>
    </row>
    <row r="88" spans="1:8" ht="13.5">
      <c r="A88" s="72">
        <f t="shared" si="8"/>
        <v>84</v>
      </c>
      <c r="B88" s="61"/>
      <c r="C88" s="91">
        <f t="shared" si="6"/>
        <v>84</v>
      </c>
      <c r="D88" s="92">
        <f>IF('変圧器比較用'!$L$3=0,0,ROUND('変圧器比較用'!$L$3*10*$C88*D$3/('変圧器比較用'!$L$3*10*$C88*D$3+'変圧器比較用'!$J$8+'変圧器比較用'!$J$10*($C88/100)^2)*100,2))</f>
        <v>0</v>
      </c>
      <c r="E88" s="92">
        <f>IF('変圧器比較用'!$L$3=0,0,ROUND('変圧器比較用'!$L$3*10*$C88*E$3/('変圧器比較用'!$L$3*10*$C88*E$3+'変圧器比較用'!$J$8+'変圧器比較用'!$J$10*($C88/100)^2)*100,2))</f>
        <v>0</v>
      </c>
      <c r="F88" s="92">
        <f>IF('変圧器比較用'!$L$3=0,0,ROUND('変圧器比較用'!$L$3*10*$C88*F$3/('変圧器比較用'!$L$3*10*$C88*F$3+'変圧器比較用'!$J$8+'変圧器比較用'!$J$10*($C88/100)^2)*100,2))</f>
        <v>0</v>
      </c>
      <c r="G88" s="82">
        <f>IF('変圧器比較用'!$L$3=0,0,ROUND('変圧器比較用'!$L$3*10*$C88*G$3/('変圧器比較用'!$L$3*10*$C88*G$3+'変圧器比較用'!$J$8+'変圧器比較用'!$J$10*($C88/100)^2)*100,2))</f>
        <v>0</v>
      </c>
      <c r="H88" s="60"/>
    </row>
    <row r="89" spans="1:8" ht="13.5">
      <c r="A89" s="72">
        <f t="shared" si="8"/>
        <v>85</v>
      </c>
      <c r="B89" s="61"/>
      <c r="C89" s="91">
        <f t="shared" si="6"/>
        <v>85</v>
      </c>
      <c r="D89" s="92">
        <f>IF('変圧器比較用'!$L$3=0,0,ROUND('変圧器比較用'!$L$3*10*$C89*D$3/('変圧器比較用'!$L$3*10*$C89*D$3+'変圧器比較用'!$J$8+'変圧器比較用'!$J$10*($C89/100)^2)*100,2))</f>
        <v>0</v>
      </c>
      <c r="E89" s="92">
        <f>IF('変圧器比較用'!$L$3=0,0,ROUND('変圧器比較用'!$L$3*10*$C89*E$3/('変圧器比較用'!$L$3*10*$C89*E$3+'変圧器比較用'!$J$8+'変圧器比較用'!$J$10*($C89/100)^2)*100,2))</f>
        <v>0</v>
      </c>
      <c r="F89" s="92">
        <f>IF('変圧器比較用'!$L$3=0,0,ROUND('変圧器比較用'!$L$3*10*$C89*F$3/('変圧器比較用'!$L$3*10*$C89*F$3+'変圧器比較用'!$J$8+'変圧器比較用'!$J$10*($C89/100)^2)*100,2))</f>
        <v>0</v>
      </c>
      <c r="G89" s="82">
        <f>IF('変圧器比較用'!$L$3=0,0,ROUND('変圧器比較用'!$L$3*10*$C89*G$3/('変圧器比較用'!$L$3*10*$C89*G$3+'変圧器比較用'!$J$8+'変圧器比較用'!$J$10*($C89/100)^2)*100,2))</f>
        <v>0</v>
      </c>
      <c r="H89" s="60"/>
    </row>
    <row r="90" spans="1:8" ht="13.5">
      <c r="A90" s="72">
        <f t="shared" si="8"/>
        <v>86</v>
      </c>
      <c r="B90" s="61"/>
      <c r="C90" s="91">
        <f t="shared" si="6"/>
        <v>86</v>
      </c>
      <c r="D90" s="92">
        <f>IF('変圧器比較用'!$L$3=0,0,ROUND('変圧器比較用'!$L$3*10*$C90*D$3/('変圧器比較用'!$L$3*10*$C90*D$3+'変圧器比較用'!$J$8+'変圧器比較用'!$J$10*($C90/100)^2)*100,2))</f>
        <v>0</v>
      </c>
      <c r="E90" s="92">
        <f>IF('変圧器比較用'!$L$3=0,0,ROUND('変圧器比較用'!$L$3*10*$C90*E$3/('変圧器比較用'!$L$3*10*$C90*E$3+'変圧器比較用'!$J$8+'変圧器比較用'!$J$10*($C90/100)^2)*100,2))</f>
        <v>0</v>
      </c>
      <c r="F90" s="92">
        <f>IF('変圧器比較用'!$L$3=0,0,ROUND('変圧器比較用'!$L$3*10*$C90*F$3/('変圧器比較用'!$L$3*10*$C90*F$3+'変圧器比較用'!$J$8+'変圧器比較用'!$J$10*($C90/100)^2)*100,2))</f>
        <v>0</v>
      </c>
      <c r="G90" s="82">
        <f>IF('変圧器比較用'!$L$3=0,0,ROUND('変圧器比較用'!$L$3*10*$C90*G$3/('変圧器比較用'!$L$3*10*$C90*G$3+'変圧器比較用'!$J$8+'変圧器比較用'!$J$10*($C90/100)^2)*100,2))</f>
        <v>0</v>
      </c>
      <c r="H90" s="60"/>
    </row>
    <row r="91" spans="1:8" ht="13.5">
      <c r="A91" s="72">
        <f t="shared" si="8"/>
        <v>87</v>
      </c>
      <c r="B91" s="61"/>
      <c r="C91" s="91">
        <f t="shared" si="6"/>
        <v>87</v>
      </c>
      <c r="D91" s="92">
        <f>IF('変圧器比較用'!$L$3=0,0,ROUND('変圧器比較用'!$L$3*10*$C91*D$3/('変圧器比較用'!$L$3*10*$C91*D$3+'変圧器比較用'!$J$8+'変圧器比較用'!$J$10*($C91/100)^2)*100,2))</f>
        <v>0</v>
      </c>
      <c r="E91" s="92">
        <f>IF('変圧器比較用'!$L$3=0,0,ROUND('変圧器比較用'!$L$3*10*$C91*E$3/('変圧器比較用'!$L$3*10*$C91*E$3+'変圧器比較用'!$J$8+'変圧器比較用'!$J$10*($C91/100)^2)*100,2))</f>
        <v>0</v>
      </c>
      <c r="F91" s="92">
        <f>IF('変圧器比較用'!$L$3=0,0,ROUND('変圧器比較用'!$L$3*10*$C91*F$3/('変圧器比較用'!$L$3*10*$C91*F$3+'変圧器比較用'!$J$8+'変圧器比較用'!$J$10*($C91/100)^2)*100,2))</f>
        <v>0</v>
      </c>
      <c r="G91" s="82">
        <f>IF('変圧器比較用'!$L$3=0,0,ROUND('変圧器比較用'!$L$3*10*$C91*G$3/('変圧器比較用'!$L$3*10*$C91*G$3+'変圧器比較用'!$J$8+'変圧器比較用'!$J$10*($C91/100)^2)*100,2))</f>
        <v>0</v>
      </c>
      <c r="H91" s="60"/>
    </row>
    <row r="92" spans="1:8" ht="13.5">
      <c r="A92" s="72">
        <f t="shared" si="8"/>
        <v>88</v>
      </c>
      <c r="B92" s="61"/>
      <c r="C92" s="91">
        <f t="shared" si="6"/>
        <v>88</v>
      </c>
      <c r="D92" s="92">
        <f>IF('変圧器比較用'!$L$3=0,0,ROUND('変圧器比較用'!$L$3*10*$C92*D$3/('変圧器比較用'!$L$3*10*$C92*D$3+'変圧器比較用'!$J$8+'変圧器比較用'!$J$10*($C92/100)^2)*100,2))</f>
        <v>0</v>
      </c>
      <c r="E92" s="92">
        <f>IF('変圧器比較用'!$L$3=0,0,ROUND('変圧器比較用'!$L$3*10*$C92*E$3/('変圧器比較用'!$L$3*10*$C92*E$3+'変圧器比較用'!$J$8+'変圧器比較用'!$J$10*($C92/100)^2)*100,2))</f>
        <v>0</v>
      </c>
      <c r="F92" s="92">
        <f>IF('変圧器比較用'!$L$3=0,0,ROUND('変圧器比較用'!$L$3*10*$C92*F$3/('変圧器比較用'!$L$3*10*$C92*F$3+'変圧器比較用'!$J$8+'変圧器比較用'!$J$10*($C92/100)^2)*100,2))</f>
        <v>0</v>
      </c>
      <c r="G92" s="82">
        <f>IF('変圧器比較用'!$L$3=0,0,ROUND('変圧器比較用'!$L$3*10*$C92*G$3/('変圧器比較用'!$L$3*10*$C92*G$3+'変圧器比較用'!$J$8+'変圧器比較用'!$J$10*($C92/100)^2)*100,2))</f>
        <v>0</v>
      </c>
      <c r="H92" s="60"/>
    </row>
    <row r="93" spans="1:8" ht="13.5">
      <c r="A93" s="72">
        <f t="shared" si="8"/>
        <v>89</v>
      </c>
      <c r="B93" s="61"/>
      <c r="C93" s="91">
        <f t="shared" si="6"/>
        <v>89</v>
      </c>
      <c r="D93" s="92">
        <f>IF('変圧器比較用'!$L$3=0,0,ROUND('変圧器比較用'!$L$3*10*$C93*D$3/('変圧器比較用'!$L$3*10*$C93*D$3+'変圧器比較用'!$J$8+'変圧器比較用'!$J$10*($C93/100)^2)*100,2))</f>
        <v>0</v>
      </c>
      <c r="E93" s="92">
        <f>IF('変圧器比較用'!$L$3=0,0,ROUND('変圧器比較用'!$L$3*10*$C93*E$3/('変圧器比較用'!$L$3*10*$C93*E$3+'変圧器比較用'!$J$8+'変圧器比較用'!$J$10*($C93/100)^2)*100,2))</f>
        <v>0</v>
      </c>
      <c r="F93" s="92">
        <f>IF('変圧器比較用'!$L$3=0,0,ROUND('変圧器比較用'!$L$3*10*$C93*F$3/('変圧器比較用'!$L$3*10*$C93*F$3+'変圧器比較用'!$J$8+'変圧器比較用'!$J$10*($C93/100)^2)*100,2))</f>
        <v>0</v>
      </c>
      <c r="G93" s="82">
        <f>IF('変圧器比較用'!$L$3=0,0,ROUND('変圧器比較用'!$L$3*10*$C93*G$3/('変圧器比較用'!$L$3*10*$C93*G$3+'変圧器比較用'!$J$8+'変圧器比較用'!$J$10*($C93/100)^2)*100,2))</f>
        <v>0</v>
      </c>
      <c r="H93" s="60"/>
    </row>
    <row r="94" spans="1:8" ht="13.5">
      <c r="A94" s="72">
        <f t="shared" si="8"/>
        <v>90</v>
      </c>
      <c r="B94" s="61"/>
      <c r="C94" s="91">
        <f t="shared" si="6"/>
        <v>90</v>
      </c>
      <c r="D94" s="92">
        <f>IF('変圧器比較用'!$L$3=0,0,ROUND('変圧器比較用'!$L$3*10*$C94*D$3/('変圧器比較用'!$L$3*10*$C94*D$3+'変圧器比較用'!$J$8+'変圧器比較用'!$J$10*($C94/100)^2)*100,2))</f>
        <v>0</v>
      </c>
      <c r="E94" s="92">
        <f>IF('変圧器比較用'!$L$3=0,0,ROUND('変圧器比較用'!$L$3*10*$C94*E$3/('変圧器比較用'!$L$3*10*$C94*E$3+'変圧器比較用'!$J$8+'変圧器比較用'!$J$10*($C94/100)^2)*100,2))</f>
        <v>0</v>
      </c>
      <c r="F94" s="92">
        <f>IF('変圧器比較用'!$L$3=0,0,ROUND('変圧器比較用'!$L$3*10*$C94*F$3/('変圧器比較用'!$L$3*10*$C94*F$3+'変圧器比較用'!$J$8+'変圧器比較用'!$J$10*($C94/100)^2)*100,2))</f>
        <v>0</v>
      </c>
      <c r="G94" s="82">
        <f>IF('変圧器比較用'!$L$3=0,0,ROUND('変圧器比較用'!$L$3*10*$C94*G$3/('変圧器比較用'!$L$3*10*$C94*G$3+'変圧器比較用'!$J$8+'変圧器比較用'!$J$10*($C94/100)^2)*100,2))</f>
        <v>0</v>
      </c>
      <c r="H94" s="60"/>
    </row>
    <row r="95" spans="1:8" ht="13.5">
      <c r="A95" s="72">
        <f t="shared" si="8"/>
        <v>91</v>
      </c>
      <c r="B95" s="61"/>
      <c r="C95" s="91">
        <f t="shared" si="6"/>
        <v>91</v>
      </c>
      <c r="D95" s="92">
        <f>IF('変圧器比較用'!$L$3=0,0,ROUND('変圧器比較用'!$L$3*10*$C95*D$3/('変圧器比較用'!$L$3*10*$C95*D$3+'変圧器比較用'!$J$8+'変圧器比較用'!$J$10*($C95/100)^2)*100,2))</f>
        <v>0</v>
      </c>
      <c r="E95" s="92">
        <f>IF('変圧器比較用'!$L$3=0,0,ROUND('変圧器比較用'!$L$3*10*$C95*E$3/('変圧器比較用'!$L$3*10*$C95*E$3+'変圧器比較用'!$J$8+'変圧器比較用'!$J$10*($C95/100)^2)*100,2))</f>
        <v>0</v>
      </c>
      <c r="F95" s="92">
        <f>IF('変圧器比較用'!$L$3=0,0,ROUND('変圧器比較用'!$L$3*10*$C95*F$3/('変圧器比較用'!$L$3*10*$C95*F$3+'変圧器比較用'!$J$8+'変圧器比較用'!$J$10*($C95/100)^2)*100,2))</f>
        <v>0</v>
      </c>
      <c r="G95" s="82">
        <f>IF('変圧器比較用'!$L$3=0,0,ROUND('変圧器比較用'!$L$3*10*$C95*G$3/('変圧器比較用'!$L$3*10*$C95*G$3+'変圧器比較用'!$J$8+'変圧器比較用'!$J$10*($C95/100)^2)*100,2))</f>
        <v>0</v>
      </c>
      <c r="H95" s="60"/>
    </row>
    <row r="96" spans="1:8" ht="13.5">
      <c r="A96" s="72">
        <f t="shared" si="8"/>
        <v>92</v>
      </c>
      <c r="B96" s="61"/>
      <c r="C96" s="91">
        <f t="shared" si="6"/>
        <v>92</v>
      </c>
      <c r="D96" s="92">
        <f>IF('変圧器比較用'!$L$3=0,0,ROUND('変圧器比較用'!$L$3*10*$C96*D$3/('変圧器比較用'!$L$3*10*$C96*D$3+'変圧器比較用'!$J$8+'変圧器比較用'!$J$10*($C96/100)^2)*100,2))</f>
        <v>0</v>
      </c>
      <c r="E96" s="92">
        <f>IF('変圧器比較用'!$L$3=0,0,ROUND('変圧器比較用'!$L$3*10*$C96*E$3/('変圧器比較用'!$L$3*10*$C96*E$3+'変圧器比較用'!$J$8+'変圧器比較用'!$J$10*($C96/100)^2)*100,2))</f>
        <v>0</v>
      </c>
      <c r="F96" s="92">
        <f>IF('変圧器比較用'!$L$3=0,0,ROUND('変圧器比較用'!$L$3*10*$C96*F$3/('変圧器比較用'!$L$3*10*$C96*F$3+'変圧器比較用'!$J$8+'変圧器比較用'!$J$10*($C96/100)^2)*100,2))</f>
        <v>0</v>
      </c>
      <c r="G96" s="82">
        <f>IF('変圧器比較用'!$L$3=0,0,ROUND('変圧器比較用'!$L$3*10*$C96*G$3/('変圧器比較用'!$L$3*10*$C96*G$3+'変圧器比較用'!$J$8+'変圧器比較用'!$J$10*($C96/100)^2)*100,2))</f>
        <v>0</v>
      </c>
      <c r="H96" s="60"/>
    </row>
    <row r="97" spans="1:8" ht="13.5">
      <c r="A97" s="72">
        <f t="shared" si="8"/>
        <v>93</v>
      </c>
      <c r="B97" s="61"/>
      <c r="C97" s="91">
        <f t="shared" si="6"/>
        <v>93</v>
      </c>
      <c r="D97" s="92">
        <f>IF('変圧器比較用'!$L$3=0,0,ROUND('変圧器比較用'!$L$3*10*$C97*D$3/('変圧器比較用'!$L$3*10*$C97*D$3+'変圧器比較用'!$J$8+'変圧器比較用'!$J$10*($C97/100)^2)*100,2))</f>
        <v>0</v>
      </c>
      <c r="E97" s="92">
        <f>IF('変圧器比較用'!$L$3=0,0,ROUND('変圧器比較用'!$L$3*10*$C97*E$3/('変圧器比較用'!$L$3*10*$C97*E$3+'変圧器比較用'!$J$8+'変圧器比較用'!$J$10*($C97/100)^2)*100,2))</f>
        <v>0</v>
      </c>
      <c r="F97" s="92">
        <f>IF('変圧器比較用'!$L$3=0,0,ROUND('変圧器比較用'!$L$3*10*$C97*F$3/('変圧器比較用'!$L$3*10*$C97*F$3+'変圧器比較用'!$J$8+'変圧器比較用'!$J$10*($C97/100)^2)*100,2))</f>
        <v>0</v>
      </c>
      <c r="G97" s="82">
        <f>IF('変圧器比較用'!$L$3=0,0,ROUND('変圧器比較用'!$L$3*10*$C97*G$3/('変圧器比較用'!$L$3*10*$C97*G$3+'変圧器比較用'!$J$8+'変圧器比較用'!$J$10*($C97/100)^2)*100,2))</f>
        <v>0</v>
      </c>
      <c r="H97" s="60"/>
    </row>
    <row r="98" spans="1:8" ht="13.5">
      <c r="A98" s="72">
        <f t="shared" si="8"/>
        <v>94</v>
      </c>
      <c r="B98" s="61"/>
      <c r="C98" s="91">
        <f t="shared" si="6"/>
        <v>94</v>
      </c>
      <c r="D98" s="92">
        <f>IF('変圧器比較用'!$L$3=0,0,ROUND('変圧器比較用'!$L$3*10*$C98*D$3/('変圧器比較用'!$L$3*10*$C98*D$3+'変圧器比較用'!$J$8+'変圧器比較用'!$J$10*($C98/100)^2)*100,2))</f>
        <v>0</v>
      </c>
      <c r="E98" s="92">
        <f>IF('変圧器比較用'!$L$3=0,0,ROUND('変圧器比較用'!$L$3*10*$C98*E$3/('変圧器比較用'!$L$3*10*$C98*E$3+'変圧器比較用'!$J$8+'変圧器比較用'!$J$10*($C98/100)^2)*100,2))</f>
        <v>0</v>
      </c>
      <c r="F98" s="92">
        <f>IF('変圧器比較用'!$L$3=0,0,ROUND('変圧器比較用'!$L$3*10*$C98*F$3/('変圧器比較用'!$L$3*10*$C98*F$3+'変圧器比較用'!$J$8+'変圧器比較用'!$J$10*($C98/100)^2)*100,2))</f>
        <v>0</v>
      </c>
      <c r="G98" s="82">
        <f>IF('変圧器比較用'!$L$3=0,0,ROUND('変圧器比較用'!$L$3*10*$C98*G$3/('変圧器比較用'!$L$3*10*$C98*G$3+'変圧器比較用'!$J$8+'変圧器比較用'!$J$10*($C98/100)^2)*100,2))</f>
        <v>0</v>
      </c>
      <c r="H98" s="60"/>
    </row>
    <row r="99" spans="1:8" ht="13.5">
      <c r="A99" s="72">
        <f t="shared" si="8"/>
        <v>95</v>
      </c>
      <c r="B99" s="61"/>
      <c r="C99" s="91">
        <f t="shared" si="6"/>
        <v>95</v>
      </c>
      <c r="D99" s="92">
        <f>IF('変圧器比較用'!$L$3=0,0,ROUND('変圧器比較用'!$L$3*10*$C99*D$3/('変圧器比較用'!$L$3*10*$C99*D$3+'変圧器比較用'!$J$8+'変圧器比較用'!$J$10*($C99/100)^2)*100,2))</f>
        <v>0</v>
      </c>
      <c r="E99" s="92">
        <f>IF('変圧器比較用'!$L$3=0,0,ROUND('変圧器比較用'!$L$3*10*$C99*E$3/('変圧器比較用'!$L$3*10*$C99*E$3+'変圧器比較用'!$J$8+'変圧器比較用'!$J$10*($C99/100)^2)*100,2))</f>
        <v>0</v>
      </c>
      <c r="F99" s="92">
        <f>IF('変圧器比較用'!$L$3=0,0,ROUND('変圧器比較用'!$L$3*10*$C99*F$3/('変圧器比較用'!$L$3*10*$C99*F$3+'変圧器比較用'!$J$8+'変圧器比較用'!$J$10*($C99/100)^2)*100,2))</f>
        <v>0</v>
      </c>
      <c r="G99" s="82">
        <f>IF('変圧器比較用'!$L$3=0,0,ROUND('変圧器比較用'!$L$3*10*$C99*G$3/('変圧器比較用'!$L$3*10*$C99*G$3+'変圧器比較用'!$J$8+'変圧器比較用'!$J$10*($C99/100)^2)*100,2))</f>
        <v>0</v>
      </c>
      <c r="H99" s="60"/>
    </row>
    <row r="100" spans="1:8" ht="13.5">
      <c r="A100" s="72">
        <f t="shared" si="8"/>
        <v>96</v>
      </c>
      <c r="B100" s="61"/>
      <c r="C100" s="91">
        <f t="shared" si="6"/>
        <v>96</v>
      </c>
      <c r="D100" s="92">
        <f>IF('変圧器比較用'!$L$3=0,0,ROUND('変圧器比較用'!$L$3*10*$C100*D$3/('変圧器比較用'!$L$3*10*$C100*D$3+'変圧器比較用'!$J$8+'変圧器比較用'!$J$10*($C100/100)^2)*100,2))</f>
        <v>0</v>
      </c>
      <c r="E100" s="92">
        <f>IF('変圧器比較用'!$L$3=0,0,ROUND('変圧器比較用'!$L$3*10*$C100*E$3/('変圧器比較用'!$L$3*10*$C100*E$3+'変圧器比較用'!$J$8+'変圧器比較用'!$J$10*($C100/100)^2)*100,2))</f>
        <v>0</v>
      </c>
      <c r="F100" s="92">
        <f>IF('変圧器比較用'!$L$3=0,0,ROUND('変圧器比較用'!$L$3*10*$C100*F$3/('変圧器比較用'!$L$3*10*$C100*F$3+'変圧器比較用'!$J$8+'変圧器比較用'!$J$10*($C100/100)^2)*100,2))</f>
        <v>0</v>
      </c>
      <c r="G100" s="82">
        <f>IF('変圧器比較用'!$L$3=0,0,ROUND('変圧器比較用'!$L$3*10*$C100*G$3/('変圧器比較用'!$L$3*10*$C100*G$3+'変圧器比較用'!$J$8+'変圧器比較用'!$J$10*($C100/100)^2)*100,2))</f>
        <v>0</v>
      </c>
      <c r="H100" s="60"/>
    </row>
    <row r="101" spans="1:8" ht="13.5">
      <c r="A101" s="72">
        <f t="shared" si="8"/>
        <v>97</v>
      </c>
      <c r="B101" s="61"/>
      <c r="C101" s="91">
        <f t="shared" si="6"/>
        <v>97</v>
      </c>
      <c r="D101" s="92">
        <f>IF('変圧器比較用'!$L$3=0,0,ROUND('変圧器比較用'!$L$3*10*$C101*D$3/('変圧器比較用'!$L$3*10*$C101*D$3+'変圧器比較用'!$J$8+'変圧器比較用'!$J$10*($C101/100)^2)*100,2))</f>
        <v>0</v>
      </c>
      <c r="E101" s="92">
        <f>IF('変圧器比較用'!$L$3=0,0,ROUND('変圧器比較用'!$L$3*10*$C101*E$3/('変圧器比較用'!$L$3*10*$C101*E$3+'変圧器比較用'!$J$8+'変圧器比較用'!$J$10*($C101/100)^2)*100,2))</f>
        <v>0</v>
      </c>
      <c r="F101" s="92">
        <f>IF('変圧器比較用'!$L$3=0,0,ROUND('変圧器比較用'!$L$3*10*$C101*F$3/('変圧器比較用'!$L$3*10*$C101*F$3+'変圧器比較用'!$J$8+'変圧器比較用'!$J$10*($C101/100)^2)*100,2))</f>
        <v>0</v>
      </c>
      <c r="G101" s="82">
        <f>IF('変圧器比較用'!$L$3=0,0,ROUND('変圧器比較用'!$L$3*10*$C101*G$3/('変圧器比較用'!$L$3*10*$C101*G$3+'変圧器比較用'!$J$8+'変圧器比較用'!$J$10*($C101/100)^2)*100,2))</f>
        <v>0</v>
      </c>
      <c r="H101" s="60"/>
    </row>
    <row r="102" spans="1:8" ht="13.5">
      <c r="A102" s="72">
        <f t="shared" si="8"/>
        <v>98</v>
      </c>
      <c r="B102" s="61"/>
      <c r="C102" s="91">
        <f t="shared" si="6"/>
        <v>98</v>
      </c>
      <c r="D102" s="92">
        <f>IF('変圧器比較用'!$L$3=0,0,ROUND('変圧器比較用'!$L$3*10*$C102*D$3/('変圧器比較用'!$L$3*10*$C102*D$3+'変圧器比較用'!$J$8+'変圧器比較用'!$J$10*($C102/100)^2)*100,2))</f>
        <v>0</v>
      </c>
      <c r="E102" s="92">
        <f>IF('変圧器比較用'!$L$3=0,0,ROUND('変圧器比較用'!$L$3*10*$C102*E$3/('変圧器比較用'!$L$3*10*$C102*E$3+'変圧器比較用'!$J$8+'変圧器比較用'!$J$10*($C102/100)^2)*100,2))</f>
        <v>0</v>
      </c>
      <c r="F102" s="92">
        <f>IF('変圧器比較用'!$L$3=0,0,ROUND('変圧器比較用'!$L$3*10*$C102*F$3/('変圧器比較用'!$L$3*10*$C102*F$3+'変圧器比較用'!$J$8+'変圧器比較用'!$J$10*($C102/100)^2)*100,2))</f>
        <v>0</v>
      </c>
      <c r="G102" s="82">
        <f>IF('変圧器比較用'!$L$3=0,0,ROUND('変圧器比較用'!$L$3*10*$C102*G$3/('変圧器比較用'!$L$3*10*$C102*G$3+'変圧器比較用'!$J$8+'変圧器比較用'!$J$10*($C102/100)^2)*100,2))</f>
        <v>0</v>
      </c>
      <c r="H102" s="60"/>
    </row>
    <row r="103" spans="1:8" ht="13.5">
      <c r="A103" s="72">
        <f t="shared" si="8"/>
        <v>99</v>
      </c>
      <c r="B103" s="61"/>
      <c r="C103" s="91">
        <f t="shared" si="6"/>
        <v>99</v>
      </c>
      <c r="D103" s="92">
        <f>IF('変圧器比較用'!$L$3=0,0,ROUND('変圧器比較用'!$L$3*10*$C103*D$3/('変圧器比較用'!$L$3*10*$C103*D$3+'変圧器比較用'!$J$8+'変圧器比較用'!$J$10*($C103/100)^2)*100,2))</f>
        <v>0</v>
      </c>
      <c r="E103" s="92">
        <f>IF('変圧器比較用'!$L$3=0,0,ROUND('変圧器比較用'!$L$3*10*$C103*E$3/('変圧器比較用'!$L$3*10*$C103*E$3+'変圧器比較用'!$J$8+'変圧器比較用'!$J$10*($C103/100)^2)*100,2))</f>
        <v>0</v>
      </c>
      <c r="F103" s="92">
        <f>IF('変圧器比較用'!$L$3=0,0,ROUND('変圧器比較用'!$L$3*10*$C103*F$3/('変圧器比較用'!$L$3*10*$C103*F$3+'変圧器比較用'!$J$8+'変圧器比較用'!$J$10*($C103/100)^2)*100,2))</f>
        <v>0</v>
      </c>
      <c r="G103" s="82">
        <f>IF('変圧器比較用'!$L$3=0,0,ROUND('変圧器比較用'!$L$3*10*$C103*G$3/('変圧器比較用'!$L$3*10*$C103*G$3+'変圧器比較用'!$J$8+'変圧器比較用'!$J$10*($C103/100)^2)*100,2))</f>
        <v>0</v>
      </c>
      <c r="H103" s="60"/>
    </row>
    <row r="104" spans="1:8" ht="13.5">
      <c r="A104" s="72">
        <f>A103+1</f>
        <v>100</v>
      </c>
      <c r="B104" s="61"/>
      <c r="C104" s="93">
        <f t="shared" si="6"/>
        <v>100</v>
      </c>
      <c r="D104" s="83">
        <f>IF('変圧器比較用'!$L$3=0,0,ROUND('変圧器比較用'!$L$3*10*$C104*D$3/('変圧器比較用'!$L$3*10*$C104*D$3+'変圧器比較用'!$J$8+'変圧器比較用'!$J$10*($C104/100)^2)*100,2))</f>
        <v>0</v>
      </c>
      <c r="E104" s="83">
        <f>IF('変圧器比較用'!$L$3=0,0,ROUND('変圧器比較用'!$L$3*10*$C104*E$3/('変圧器比較用'!$L$3*10*$C104*E$3+'変圧器比較用'!$J$8+'変圧器比較用'!$J$10*($C104/100)^2)*100,2))</f>
        <v>0</v>
      </c>
      <c r="F104" s="83">
        <f>IF('変圧器比較用'!$L$3=0,0,ROUND('変圧器比較用'!$L$3*10*$C104*F$3/('変圧器比較用'!$L$3*10*$C104*F$3+'変圧器比較用'!$J$8+'変圧器比較用'!$J$10*($C104/100)^2)*100,2))</f>
        <v>0</v>
      </c>
      <c r="G104" s="84">
        <f>IF('変圧器比較用'!$L$3=0,0,ROUND('変圧器比較用'!$L$3*10*$C104*G$3/('変圧器比較用'!$L$3*10*$C104*G$3+'変圧器比較用'!$J$8+'変圧器比較用'!$J$10*($C104/100)^2)*100,2))</f>
        <v>0</v>
      </c>
      <c r="H104" s="60"/>
    </row>
    <row r="106" ht="11.25" customHeight="1">
      <c r="C106" s="62" t="e">
        <f>"最高効率；"&amp;FIXED(1/(SQRT(('変圧器比較用'!$J$10/'変圧器比較用'!$L$3*0.1)*('変圧器比較用'!$J$8/'変圧器比較用'!$L$3*0.1))*0.02+1)*100,2,TRUE)&amp;" %"&amp;"(負荷率 "&amp;FIXED(SQRT('変圧器比較用'!$J$8/'変圧器比較用'!$J$10)*100,1,TRUE)&amp;" %)"</f>
        <v>#DIV/0!</v>
      </c>
    </row>
  </sheetData>
  <printOptions/>
  <pageMargins left="0.9055118110236221" right="0.3937007874015748" top="0.70866141732283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株式会社日建設計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2007-10-22T03:03:52Z</cp:lastPrinted>
  <dcterms:created xsi:type="dcterms:W3CDTF">2006-03-16T00:58:03Z</dcterms:created>
  <dcterms:modified xsi:type="dcterms:W3CDTF">2007-11-15T11:18:20Z</dcterms:modified>
  <cp:category/>
  <cp:version/>
  <cp:contentType/>
  <cp:contentStatus/>
</cp:coreProperties>
</file>